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evor Shickman\Desktop\"/>
    </mc:Choice>
  </mc:AlternateContent>
  <xr:revisionPtr revIDLastSave="0" documentId="8_{90F2A7DB-FDF5-4F2C-87F8-617FBA8B78A9}" xr6:coauthVersionLast="45" xr6:coauthVersionMax="45" xr10:uidLastSave="{00000000-0000-0000-0000-000000000000}"/>
  <bookViews>
    <workbookView xWindow="-120" yWindow="-120" windowWidth="29040" windowHeight="15840" tabRatio="603" activeTab="1" xr2:uid="{00000000-000D-0000-FFFF-FFFF00000000}"/>
  </bookViews>
  <sheets>
    <sheet name="Payroll Costs" sheetId="3" r:id="rId1"/>
    <sheet name="Foregiveness" sheetId="5" r:id="rId2"/>
    <sheet name="Q&amp;A" sheetId="4" r:id="rId3"/>
  </sheets>
  <definedNames>
    <definedName name="avgpyrll2019">'Payroll Costs'!$I$24</definedName>
    <definedName name="LoanDate">Foregiveness!$E$2</definedName>
    <definedName name="multiple">'Payroll Costs'!$I$27</definedName>
    <definedName name="_xlnm.Print_Area" localSheetId="0">'Payroll Costs'!$A$1:$I$41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5" l="1"/>
  <c r="E27" i="5" l="1"/>
  <c r="I6" i="5"/>
  <c r="I7" i="5" s="1"/>
  <c r="I8" i="5" s="1"/>
  <c r="I9" i="5" s="1"/>
  <c r="I10" i="5" s="1"/>
  <c r="I11" i="5" s="1"/>
  <c r="I12" i="5" s="1"/>
  <c r="I13" i="5" s="1"/>
  <c r="H6" i="5"/>
  <c r="H7" i="5" s="1"/>
  <c r="H8" i="5" s="1"/>
  <c r="H9" i="5" s="1"/>
  <c r="H10" i="5" s="1"/>
  <c r="H11" i="5" s="1"/>
  <c r="H12" i="5" s="1"/>
  <c r="H13" i="5" s="1"/>
  <c r="G6" i="5"/>
  <c r="G7" i="5" s="1"/>
  <c r="G8" i="5" s="1"/>
  <c r="G9" i="5" s="1"/>
  <c r="G10" i="5" s="1"/>
  <c r="G11" i="5" s="1"/>
  <c r="G12" i="5" s="1"/>
  <c r="G13" i="5" s="1"/>
  <c r="F6" i="5"/>
  <c r="F7" i="5" s="1"/>
  <c r="F8" i="5" s="1"/>
  <c r="F9" i="5" s="1"/>
  <c r="F10" i="5" s="1"/>
  <c r="F11" i="5" s="1"/>
  <c r="F12" i="5" s="1"/>
  <c r="F13" i="5" s="1"/>
  <c r="E6" i="5"/>
  <c r="E7" i="5" s="1"/>
  <c r="E8" i="5" s="1"/>
  <c r="E9" i="5" s="1"/>
  <c r="E10" i="5" s="1"/>
  <c r="E11" i="5" s="1"/>
  <c r="E12" i="5" s="1"/>
  <c r="E13" i="5" s="1"/>
  <c r="D6" i="5"/>
  <c r="D7" i="5" s="1"/>
  <c r="D8" i="5" s="1"/>
  <c r="D9" i="5" s="1"/>
  <c r="D10" i="5" s="1"/>
  <c r="D11" i="5" s="1"/>
  <c r="D12" i="5" s="1"/>
  <c r="D13" i="5" s="1"/>
  <c r="C6" i="5"/>
  <c r="I4" i="3"/>
  <c r="C7" i="5" l="1"/>
  <c r="I5" i="3"/>
  <c r="I6" i="3"/>
  <c r="C22" i="3"/>
  <c r="C20" i="3"/>
  <c r="D22" i="3"/>
  <c r="D20" i="3"/>
  <c r="E22" i="3"/>
  <c r="E20" i="3"/>
  <c r="F22" i="3"/>
  <c r="F20" i="3"/>
  <c r="G22" i="3"/>
  <c r="G20" i="3"/>
  <c r="C8" i="5" l="1"/>
  <c r="C9" i="5" s="1"/>
  <c r="C10" i="5" s="1"/>
  <c r="C11" i="5" s="1"/>
  <c r="C12" i="5" s="1"/>
  <c r="C13" i="5" s="1"/>
  <c r="C38" i="5"/>
  <c r="E40" i="5" s="1"/>
  <c r="I22" i="5"/>
  <c r="M7" i="5"/>
  <c r="M8" i="5"/>
  <c r="C27" i="5"/>
  <c r="E30" i="5" s="1"/>
  <c r="M9" i="5"/>
  <c r="I8" i="3"/>
  <c r="I7" i="3"/>
  <c r="M10" i="5" l="1"/>
  <c r="H20" i="3"/>
  <c r="I9" i="3"/>
  <c r="M11" i="5" l="1"/>
  <c r="I10" i="3"/>
  <c r="H22" i="3"/>
  <c r="M13" i="5" l="1"/>
  <c r="M12" i="5"/>
  <c r="I11" i="3"/>
  <c r="M15" i="5" l="1"/>
  <c r="I12" i="3"/>
  <c r="I13" i="3" l="1"/>
  <c r="I14" i="3" l="1"/>
  <c r="I15" i="3" l="1"/>
  <c r="B20" i="3"/>
  <c r="I20" i="3" s="1"/>
  <c r="G22" i="5" s="1"/>
  <c r="I24" i="3" l="1"/>
  <c r="I28" i="3" s="1"/>
  <c r="I18" i="3"/>
  <c r="I17" i="3"/>
  <c r="B22" i="3" l="1"/>
  <c r="I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Rithya S. Tang</author>
  </authors>
  <commentList>
    <comment ref="B3" authorId="0" shapeId="0" xr:uid="{EAAB1F7B-69CA-4E26-AA4E-0A8F748CCC28}">
      <text>
        <r>
          <rPr>
            <b/>
            <sz val="9"/>
            <color indexed="81"/>
            <rFont val="Tahoma"/>
            <family val="2"/>
          </rPr>
          <t>For Sole Proprietors, Independent Contractors, and Self-Employed Individuals: The sum of payments of any compensation to or income of a sole proprietor or independent contractor that is a wage, commission, income, net earnings from self-employment, or similar compensation and that is in an amount that is not more than $100,000 in one year, as pro-rated for the covered period.</t>
        </r>
        <r>
          <rPr>
            <sz val="9"/>
            <color indexed="81"/>
            <rFont val="Tahoma"/>
            <family val="2"/>
          </rPr>
          <t xml:space="preserve">
</t>
        </r>
      </text>
    </comment>
    <comment ref="B33" authorId="0" shapeId="0" xr:uid="{0D05B13E-60D1-4318-B2C7-4382ABFC644F}">
      <text>
        <r>
          <rPr>
            <b/>
            <sz val="9"/>
            <color indexed="81"/>
            <rFont val="Tahoma"/>
            <family val="2"/>
          </rPr>
          <t>reduce calc of highly compensated individuals to $100K in your calculations in Col C</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Rithya S. Tang</author>
  </authors>
  <commentList>
    <comment ref="J5" authorId="0" shapeId="0" xr:uid="{7B319464-3612-46E0-8F28-49D6D5E312AC}">
      <text>
        <r>
          <rPr>
            <b/>
            <sz val="9"/>
            <color indexed="81"/>
            <rFont val="Tahoma"/>
            <family val="2"/>
          </rPr>
          <t>incurred in the ordinary
course of business</t>
        </r>
        <r>
          <rPr>
            <sz val="9"/>
            <color indexed="81"/>
            <rFont val="Tahoma"/>
            <family val="2"/>
          </rPr>
          <t xml:space="preserve">
</t>
        </r>
      </text>
    </comment>
    <comment ref="L5" authorId="0" shapeId="0" xr:uid="{53CB8288-7687-435B-8033-F6DA900B4B30}">
      <text>
        <r>
          <rPr>
            <b/>
            <sz val="9"/>
            <color indexed="81"/>
            <rFont val="Tahoma"/>
            <family val="2"/>
          </rPr>
          <t>(electricity, gas, water, transportation, telephone, or internet)</t>
        </r>
        <r>
          <rPr>
            <sz val="9"/>
            <color indexed="81"/>
            <rFont val="Tahoma"/>
            <family val="2"/>
          </rPr>
          <t xml:space="preserve">
</t>
        </r>
      </text>
    </comment>
    <comment ref="E21" authorId="0" shapeId="0" xr:uid="{BC303F01-4730-45EA-B0AF-D6EC386A5674}">
      <text>
        <r>
          <rPr>
            <b/>
            <sz val="9"/>
            <color indexed="81"/>
            <rFont val="Tahoma"/>
            <family val="2"/>
          </rPr>
          <t>Average Number of Full-Time Equivalent Employees (FTEs) Per Month for the 8-Weeks Beginning on Loan Origination</t>
        </r>
        <r>
          <rPr>
            <sz val="9"/>
            <color indexed="81"/>
            <rFont val="Tahoma"/>
            <family val="2"/>
          </rPr>
          <t xml:space="preserve">
</t>
        </r>
      </text>
    </comment>
    <comment ref="C22" authorId="0" shapeId="0" xr:uid="{4261F091-E182-4F93-912B-352853EBA584}">
      <text>
        <r>
          <rPr>
            <b/>
            <sz val="9"/>
            <color indexed="81"/>
            <rFont val="Tahoma"/>
            <family val="2"/>
          </rPr>
          <t>user enter</t>
        </r>
        <r>
          <rPr>
            <sz val="9"/>
            <color indexed="81"/>
            <rFont val="Tahoma"/>
            <family val="2"/>
          </rPr>
          <t xml:space="preserve">
</t>
        </r>
      </text>
    </comment>
    <comment ref="E22" authorId="0" shapeId="0" xr:uid="{E4B5C99B-15CB-4B4E-B8B8-D54DFDD86FDA}">
      <text>
        <r>
          <rPr>
            <b/>
            <sz val="9"/>
            <color indexed="81"/>
            <rFont val="Tahoma"/>
            <family val="2"/>
          </rPr>
          <t>user enter</t>
        </r>
        <r>
          <rPr>
            <sz val="9"/>
            <color indexed="81"/>
            <rFont val="Tahoma"/>
            <family val="2"/>
          </rPr>
          <t xml:space="preserve">
</t>
        </r>
      </text>
    </comment>
    <comment ref="E26" authorId="0" shapeId="0" xr:uid="{6B020E92-0572-4F59-9EF9-64FD859578D3}">
      <text>
        <r>
          <rPr>
            <b/>
            <sz val="9"/>
            <color indexed="81"/>
            <rFont val="Tahoma"/>
            <family val="2"/>
          </rPr>
          <t>Average Number of Full-Time Equivalent Employees (FTEs) Per Month for the 8-Weeks Beginning on Loan Origination</t>
        </r>
        <r>
          <rPr>
            <sz val="9"/>
            <color indexed="81"/>
            <rFont val="Tahoma"/>
            <family val="2"/>
          </rPr>
          <t xml:space="preserve">
</t>
        </r>
      </text>
    </comment>
    <comment ref="E37" authorId="0" shapeId="0" xr:uid="{FF2239F5-B7F3-4D53-8351-E90E785CB5E0}">
      <text>
        <r>
          <rPr>
            <b/>
            <sz val="9"/>
            <color indexed="81"/>
            <rFont val="Tahoma"/>
            <family val="2"/>
          </rPr>
          <t>For any employee who did not earn during any pay period in 2019 wages at an annualized rate more than $100,000,</t>
        </r>
        <r>
          <rPr>
            <sz val="9"/>
            <color indexed="81"/>
            <rFont val="Tahoma"/>
            <family val="2"/>
          </rPr>
          <t xml:space="preserve">
</t>
        </r>
      </text>
    </comment>
    <comment ref="E38" authorId="0" shapeId="0" xr:uid="{F7421069-C211-44EC-9CDC-EA012198F8C0}">
      <text>
        <r>
          <rPr>
            <b/>
            <sz val="9"/>
            <color indexed="81"/>
            <rFont val="Tahoma"/>
            <family val="2"/>
          </rPr>
          <t xml:space="preserve">user enters
</t>
        </r>
        <r>
          <rPr>
            <sz val="9"/>
            <color indexed="81"/>
            <rFont val="Tahoma"/>
            <family val="2"/>
          </rPr>
          <t xml:space="preserve">
</t>
        </r>
      </text>
    </comment>
  </commentList>
</comments>
</file>

<file path=xl/sharedStrings.xml><?xml version="1.0" encoding="utf-8"?>
<sst xmlns="http://schemas.openxmlformats.org/spreadsheetml/2006/main" count="99" uniqueCount="82">
  <si>
    <t>Month</t>
  </si>
  <si>
    <t>Total</t>
  </si>
  <si>
    <t>Excluded Payroll Costs</t>
  </si>
  <si>
    <t>2. Payroll taxes, railroad retirement taxes, and income taxes</t>
  </si>
  <si>
    <t>3. Any compensation of an employee whose principal place of residence is outside of the United States</t>
  </si>
  <si>
    <t>4. Qualified sick leave wages for which a credit is allowed under section 7001 of the Families First Coronavirus Response Act (Public Law 116–5 127);</t>
  </si>
  <si>
    <t xml:space="preserve"> or qualified family leave wages for which a credit is allowed under section 7003 of the Families First Coronavirus Response Act</t>
  </si>
  <si>
    <t>Loan Term</t>
  </si>
  <si>
    <t>What are the loan term, interest rate, and fees? (for any amounts not forgiven)</t>
  </si>
  <si>
    <t>Interest Rate</t>
  </si>
  <si>
    <t>Max is 4%</t>
  </si>
  <si>
    <t>Max is 10 years</t>
  </si>
  <si>
    <t>Loan Fees</t>
  </si>
  <si>
    <t>Prepayment Penalties</t>
  </si>
  <si>
    <t>0</t>
  </si>
  <si>
    <t>1. Compensation of an individual employee in excess of an annual salary of $100,000</t>
  </si>
  <si>
    <t>Payment of cash tip or equivalent</t>
  </si>
  <si>
    <t>Allowance for dismissal or separation</t>
  </si>
  <si>
    <t>Pymt for provisions of group health care benefits, incl insurance premiums</t>
  </si>
  <si>
    <t>0%  (SBA will establish application fees caps for lenders that charge)</t>
  </si>
  <si>
    <t>Salary, wage, commission, or similar comp</t>
  </si>
  <si>
    <t>Pymt for vacation, parental, family, medical, or sick leave</t>
  </si>
  <si>
    <t>Pymt of retirement benefit</t>
  </si>
  <si>
    <t>Pymt of state/local tax assessed on comp of employees</t>
  </si>
  <si>
    <t>2019 Total</t>
  </si>
  <si>
    <t>Multiple</t>
  </si>
  <si>
    <t>2020 {Jan-Feb}</t>
  </si>
  <si>
    <t>Loan Amount (Est)</t>
  </si>
  <si>
    <t>Loan Origination Date</t>
  </si>
  <si>
    <t>Week</t>
  </si>
  <si>
    <t>Payroll Costs</t>
  </si>
  <si>
    <t>Interest on mortgage obligation</t>
  </si>
  <si>
    <t>Rent on a leasing agreement</t>
  </si>
  <si>
    <t>Pymts on utilities</t>
  </si>
  <si>
    <t>The loan forgiveness cannot exceed the principal</t>
  </si>
  <si>
    <t>Other</t>
  </si>
  <si>
    <t>How could the forgiveness be reduced?</t>
  </si>
  <si>
    <t>The amount of loan forgiveness calculated above is reduced if there is a reduction in the number of employees or a reduction of greater than 25% in wages paid to employees.</t>
  </si>
  <si>
    <t>Employees Dec 2019</t>
  </si>
  <si>
    <t>X</t>
  </si>
  <si>
    <t>Avg Employees</t>
  </si>
  <si>
    <t>/</t>
  </si>
  <si>
    <t>Option 1:</t>
  </si>
  <si>
    <t>Average number of FTEs per month from</t>
  </si>
  <si>
    <t>February 15, 2019 to June 30, 2019</t>
  </si>
  <si>
    <t>Option 2:</t>
  </si>
  <si>
    <t>January 1, 2020 to February 29, 2020</t>
  </si>
  <si>
    <t>For Seasonal Employers:</t>
  </si>
  <si>
    <t>What if I bring back employees or restore wages?</t>
  </si>
  <si>
    <t xml:space="preserve">Reductions in employment or wages that occur during the period beginning on February 15, 2020, and ending 30 days after enactment of the CARES Act, (as compared to February 15, 2020) </t>
  </si>
  <si>
    <t>shall not reduce the amount of loan forgiveness IF by June 30, 2020 the borrower eliminates the reduction in employees or reduction in wages.</t>
  </si>
  <si>
    <t>Weekly Payroll (2019)</t>
  </si>
  <si>
    <t>Weekly Payroll (8 weeks)</t>
  </si>
  <si>
    <t>Caculation: Reduction based on reduction of number of employees</t>
  </si>
  <si>
    <t>Caculation: Reduction based on reduction in salaries</t>
  </si>
  <si>
    <t>-</t>
  </si>
  <si>
    <t>The amount of any reduction in wages that is greater than 25% compared to their most recent full quarter.</t>
  </si>
  <si>
    <t>Reduced Forgiveness</t>
  </si>
  <si>
    <t>How do I get forgiveness on my PPP loan?</t>
  </si>
  <si>
    <t>You must apply through your lender for forgiveness on your loan. In this application, you must include:</t>
  </si>
  <si>
    <t>• Documentation verifying the number of employees on payroll and pay rates, including IRS payroll tax filings and State income, payroll and unemployment insurance filings.</t>
  </si>
  <si>
    <t>• Documentation verifying payments on covered mortgage obligations, lease obligations, and utilities.</t>
  </si>
  <si>
    <t xml:space="preserve">• Certification from a representative of your business or organization that is authorized to certify that the documentation provided is true and that the amount that is being forgiven </t>
  </si>
  <si>
    <t>was used in accordance with the program’s guidelines for use.</t>
  </si>
  <si>
    <t>Payment</t>
  </si>
  <si>
    <t>Principal and interest will be deferred for a total of 6 months to a year after disbursement of the loan</t>
  </si>
  <si>
    <t>Can I get more than one PPP loan?</t>
  </si>
  <si>
    <t>No, an entity is limited to one PPP loan. Each loan will be registered under a Taxpayer Identification Number at SBA to prevent multiple loans to the same entity.</t>
  </si>
  <si>
    <t>Where should I go to get a PPP loan from?</t>
  </si>
  <si>
    <t>All current SBA 7(a) lenders are eligible lenders for PPP. The Department of Treasury will also be in charge of authorizing new lenders,</t>
  </si>
  <si>
    <t>https://www.sba.gov/funding-programs/loans/lender-match</t>
  </si>
  <si>
    <t>including non-bank lenders, to help meet the needs of small business owners.</t>
  </si>
  <si>
    <t>How does the PPP loan coordinate with SBA’s existing loans?</t>
  </si>
  <si>
    <t xml:space="preserve">Borrowers may apply for PPP loans and other SBA financial assistance, including Economic Injury Disaster Loans (EIDLs), 7(a) loans, 504 loans, and microloans, </t>
  </si>
  <si>
    <t xml:space="preserve">and also receive investment capital from Small Business Investment Corporations (SBICs). However, you cannot use your PPP loan for the same purpose as your </t>
  </si>
  <si>
    <t xml:space="preserve">other SBA loan(s). For example, if you use your PPP to cover payroll for the 8-week covered period, you cannot use a different SBA loan product for payroll for </t>
  </si>
  <si>
    <t>those same costs in that period, although you could use it for payroll not during that period or for different workers.</t>
  </si>
  <si>
    <t>How does the PPP loan work with the temporary Emergency Economic Injury Grants and the Small Business Debt Relief program?</t>
  </si>
  <si>
    <t xml:space="preserve">Emergency Economic Injury Grant and Economic Injury Disaster Loan (EIDL) recipients and those who receive loan payment relief through the Small Business Debt </t>
  </si>
  <si>
    <t>Relief Program may apply for and take out a PPP loan as long as there is no duplication in the uses of funds. Refer to those sections for more information.</t>
  </si>
  <si>
    <t>2019 Average Payroll Cost</t>
  </si>
  <si>
    <t>Foregiveness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</si>
</sst>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3" formatCode="_(* #,##0.00_);_(* \(#,##0.00\);_(* &quot;-&quot;??_);_(@_)"/>
    <numFmt numFmtId="164" formatCode="_(* #,##0_);_(* \(#,##0\);_(* &quot;-&quot;??_);_(@_)"/>
    <numFmt numFmtId="165" formatCode="mmmm\-yy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u/>
      <sz val="12"/>
      <color theme="1"/>
      <name val="Calibri"/>
      <family val="2"/>
      <scheme val="minor"/>
    </font>
    <font>
      <b/>
      <u/>
      <sz val="20"/>
      <color theme="1"/>
      <name val="Calibri"/>
      <family val="2"/>
      <scheme val="minor"/>
    </font>
    <font>
      <b/>
      <sz val="9"/>
      <color theme="1"/>
      <name val="Calibri"/>
      <family val="2"/>
      <scheme val="minor"/>
    </font>
    <font>
      <sz val="9"/>
      <color indexed="81"/>
      <name val="Tahoma"/>
      <family val="2"/>
    </font>
    <font>
      <b/>
      <sz val="9"/>
      <color indexed="81"/>
      <name val="Tahoma"/>
      <family val="2"/>
    </font>
    <font>
      <b/>
      <sz val="12"/>
      <color theme="1"/>
      <name val="Calibri"/>
      <family val="2"/>
      <scheme val="minor"/>
    </font>
    <font>
      <b/>
      <sz val="14"/>
      <color theme="1"/>
      <name val="Calibri"/>
      <family val="2"/>
      <scheme val="minor"/>
    </font>
    <font>
      <sz val="8"/>
      <name val="Calibri"/>
      <family val="2"/>
      <scheme val="minor"/>
    </font>
    <font>
      <sz val="9"/>
      <color theme="1"/>
      <name val="Calibri"/>
      <family val="2"/>
      <scheme val="minor"/>
    </font>
    <font>
      <i/>
      <sz val="11"/>
      <color theme="1"/>
      <name val="Calibri"/>
      <family val="2"/>
      <scheme val="minor"/>
    </font>
    <font>
      <u/>
      <sz val="11"/>
      <color theme="10"/>
      <name val="Calibri"/>
      <family val="2"/>
      <scheme val="minor"/>
    </font>
    <font>
      <sz val="9"/>
      <name val="Calibri"/>
      <family val="2"/>
      <scheme val="minor"/>
    </font>
    <font>
      <b/>
      <sz val="18"/>
      <color theme="1"/>
      <name val="Calibri"/>
      <family val="2"/>
      <scheme val="minor"/>
    </font>
    <font>
      <b/>
      <sz val="20"/>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ck">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00">
    <xf numFmtId="0" fontId="0" fillId="0" borderId="0" xfId="0"/>
    <xf numFmtId="164" fontId="0" fillId="0" borderId="0" xfId="1" applyNumberFormat="1" applyFont="1"/>
    <xf numFmtId="0" fontId="0" fillId="0" borderId="0" xfId="0" applyAlignment="1">
      <alignment vertical="center"/>
    </xf>
    <xf numFmtId="0" fontId="3" fillId="0" borderId="0" xfId="0" applyFont="1" applyAlignment="1">
      <alignment vertical="center"/>
    </xf>
    <xf numFmtId="164" fontId="0" fillId="0" borderId="0" xfId="1" applyNumberFormat="1" applyFont="1" applyBorder="1" applyAlignment="1">
      <alignment horizontal="center"/>
    </xf>
    <xf numFmtId="165" fontId="0" fillId="0" borderId="5" xfId="0" applyNumberFormat="1" applyBorder="1" applyAlignment="1">
      <alignment horizontal="right"/>
    </xf>
    <xf numFmtId="0" fontId="2" fillId="0" borderId="5" xfId="0" applyFont="1" applyBorder="1" applyAlignment="1">
      <alignment horizontal="center"/>
    </xf>
    <xf numFmtId="0" fontId="2"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Border="1"/>
    <xf numFmtId="41" fontId="0" fillId="0" borderId="0" xfId="0" applyNumberFormat="1"/>
    <xf numFmtId="0" fontId="0" fillId="0" borderId="0" xfId="0" applyBorder="1" applyAlignment="1">
      <alignment horizontal="left"/>
    </xf>
    <xf numFmtId="0" fontId="0" fillId="0" borderId="12" xfId="0" applyBorder="1" applyAlignment="1">
      <alignment horizontal="left" indent="3"/>
    </xf>
    <xf numFmtId="0" fontId="0" fillId="0" borderId="14" xfId="0" applyBorder="1" applyAlignment="1">
      <alignment horizontal="centerContinuous"/>
    </xf>
    <xf numFmtId="0" fontId="0" fillId="0" borderId="15" xfId="0" applyBorder="1" applyAlignment="1">
      <alignment horizontal="centerContinuous"/>
    </xf>
    <xf numFmtId="0" fontId="2" fillId="0" borderId="16" xfId="0" applyFont="1" applyBorder="1"/>
    <xf numFmtId="0" fontId="0" fillId="0" borderId="17" xfId="0" applyBorder="1"/>
    <xf numFmtId="0" fontId="0" fillId="0" borderId="16" xfId="0" applyBorder="1" applyAlignment="1">
      <alignment horizontal="left" indent="3"/>
    </xf>
    <xf numFmtId="0" fontId="0" fillId="0" borderId="17" xfId="0" applyBorder="1" applyAlignment="1">
      <alignment horizontal="left"/>
    </xf>
    <xf numFmtId="0" fontId="0" fillId="0" borderId="16" xfId="0" applyBorder="1" applyAlignment="1">
      <alignment horizontal="left"/>
    </xf>
    <xf numFmtId="0" fontId="0" fillId="0" borderId="18" xfId="0" applyBorder="1" applyAlignment="1">
      <alignment horizontal="left" indent="3"/>
    </xf>
    <xf numFmtId="0" fontId="0" fillId="0" borderId="19" xfId="0" applyBorder="1" applyAlignment="1">
      <alignment horizontal="left" indent="3"/>
    </xf>
    <xf numFmtId="0" fontId="9" fillId="0" borderId="13" xfId="0" applyFont="1" applyBorder="1" applyAlignment="1">
      <alignment horizontal="centerContinuous"/>
    </xf>
    <xf numFmtId="42" fontId="10" fillId="2" borderId="2" xfId="1" applyNumberFormat="1" applyFont="1" applyFill="1" applyBorder="1"/>
    <xf numFmtId="0" fontId="0" fillId="0" borderId="0" xfId="0" applyAlignment="1">
      <alignment horizontal="center"/>
    </xf>
    <xf numFmtId="0" fontId="0" fillId="0" borderId="0" xfId="0" applyAlignment="1"/>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left"/>
    </xf>
    <xf numFmtId="0" fontId="0" fillId="3" borderId="0" xfId="0" applyFill="1" applyAlignment="1">
      <alignment horizontal="left" indent="1"/>
    </xf>
    <xf numFmtId="0" fontId="2" fillId="0" borderId="7" xfId="0" applyFont="1" applyBorder="1" applyAlignment="1">
      <alignment horizontal="center" vertical="center"/>
    </xf>
    <xf numFmtId="0" fontId="6" fillId="0" borderId="8" xfId="0" applyFont="1" applyBorder="1" applyAlignment="1">
      <alignment horizontal="center" vertical="center" wrapText="1"/>
    </xf>
    <xf numFmtId="0" fontId="2" fillId="0" borderId="9" xfId="0" applyFont="1" applyBorder="1" applyAlignment="1">
      <alignment horizontal="center" vertical="center" wrapText="1"/>
    </xf>
    <xf numFmtId="41" fontId="2" fillId="0" borderId="3" xfId="0" applyNumberFormat="1" applyFont="1" applyBorder="1" applyAlignment="1">
      <alignment horizontal="center"/>
    </xf>
    <xf numFmtId="41" fontId="0" fillId="0" borderId="3" xfId="0" applyNumberFormat="1" applyFont="1" applyBorder="1" applyAlignment="1">
      <alignment horizontal="center" vertical="center"/>
    </xf>
    <xf numFmtId="165" fontId="2" fillId="0" borderId="5" xfId="0" applyNumberFormat="1" applyFont="1" applyBorder="1" applyAlignment="1">
      <alignment horizontal="center"/>
    </xf>
    <xf numFmtId="0" fontId="10" fillId="2" borderId="1" xfId="0" applyFont="1" applyFill="1" applyBorder="1" applyAlignment="1">
      <alignment horizontal="right"/>
    </xf>
    <xf numFmtId="0" fontId="10" fillId="0" borderId="0" xfId="0" applyFont="1" applyFill="1" applyBorder="1" applyAlignment="1"/>
    <xf numFmtId="0" fontId="2" fillId="0" borderId="0" xfId="0" applyFont="1" applyFill="1" applyBorder="1" applyAlignment="1">
      <alignment horizontal="center"/>
    </xf>
    <xf numFmtId="164" fontId="0" fillId="0" borderId="0" xfId="1" applyNumberFormat="1" applyFont="1" applyFill="1" applyBorder="1" applyAlignment="1">
      <alignment horizontal="right"/>
    </xf>
    <xf numFmtId="0" fontId="0" fillId="0" borderId="0" xfId="1" applyNumberFormat="1" applyFont="1" applyFill="1" applyBorder="1" applyAlignment="1">
      <alignment horizontal="center"/>
    </xf>
    <xf numFmtId="41" fontId="0" fillId="0" borderId="6" xfId="1" applyNumberFormat="1" applyFont="1" applyFill="1" applyBorder="1" applyAlignment="1">
      <alignment horizontal="center"/>
    </xf>
    <xf numFmtId="0" fontId="2" fillId="0" borderId="10" xfId="0" applyFont="1" applyBorder="1" applyAlignment="1">
      <alignment horizontal="left"/>
    </xf>
    <xf numFmtId="41" fontId="2" fillId="0" borderId="3" xfId="0" applyNumberFormat="1" applyFont="1" applyBorder="1" applyAlignment="1">
      <alignment horizontal="right"/>
    </xf>
    <xf numFmtId="0" fontId="2" fillId="0" borderId="5" xfId="0" applyFont="1" applyBorder="1" applyAlignment="1">
      <alignment horizontal="right"/>
    </xf>
    <xf numFmtId="41" fontId="2" fillId="0" borderId="6" xfId="1" applyNumberFormat="1" applyFont="1" applyFill="1" applyBorder="1" applyAlignment="1">
      <alignment horizontal="center"/>
    </xf>
    <xf numFmtId="0" fontId="0" fillId="2" borderId="11" xfId="0" applyFill="1" applyBorder="1"/>
    <xf numFmtId="0" fontId="12" fillId="0" borderId="0" xfId="0" applyFont="1" applyAlignment="1">
      <alignment horizontal="center" vertical="center" wrapText="1"/>
    </xf>
    <xf numFmtId="0" fontId="2" fillId="2" borderId="1" xfId="0" applyFont="1" applyFill="1" applyBorder="1" applyAlignment="1">
      <alignment horizontal="right"/>
    </xf>
    <xf numFmtId="42" fontId="2" fillId="2" borderId="2" xfId="0" applyNumberFormat="1" applyFont="1" applyFill="1" applyBorder="1"/>
    <xf numFmtId="0" fontId="13" fillId="0" borderId="0" xfId="0" applyFont="1" applyAlignment="1">
      <alignment horizontal="centerContinuous"/>
    </xf>
    <xf numFmtId="0" fontId="0" fillId="0" borderId="0" xfId="0" applyAlignment="1">
      <alignment horizontal="right"/>
    </xf>
    <xf numFmtId="14" fontId="0" fillId="0" borderId="0" xfId="0" applyNumberFormat="1" applyAlignment="1">
      <alignment horizontal="center"/>
    </xf>
    <xf numFmtId="0" fontId="2" fillId="0" borderId="5" xfId="0" applyFont="1" applyBorder="1" applyAlignment="1">
      <alignment horizontal="left"/>
    </xf>
    <xf numFmtId="0" fontId="2" fillId="6" borderId="0" xfId="0" applyFont="1" applyFill="1" applyAlignment="1">
      <alignment horizontal="left" indent="1"/>
    </xf>
    <xf numFmtId="0" fontId="0" fillId="6" borderId="0" xfId="0" applyFill="1"/>
    <xf numFmtId="0" fontId="0" fillId="6" borderId="0" xfId="0" applyFill="1" applyAlignment="1">
      <alignment horizontal="left" indent="1"/>
    </xf>
    <xf numFmtId="0" fontId="0" fillId="6" borderId="0" xfId="0" applyFill="1" applyAlignment="1">
      <alignment horizontal="center"/>
    </xf>
    <xf numFmtId="42" fontId="0" fillId="6" borderId="0" xfId="0" applyNumberFormat="1" applyFill="1" applyAlignment="1">
      <alignment horizontal="center"/>
    </xf>
    <xf numFmtId="0" fontId="13" fillId="6" borderId="0" xfId="0" applyFont="1" applyFill="1" applyAlignment="1">
      <alignment horizontal="left" indent="1"/>
    </xf>
    <xf numFmtId="0" fontId="13" fillId="6" borderId="0" xfId="0" applyFont="1" applyFill="1"/>
    <xf numFmtId="0" fontId="0" fillId="6" borderId="0" xfId="0" applyFill="1" applyAlignment="1">
      <alignment horizontal="left" indent="2"/>
    </xf>
    <xf numFmtId="0" fontId="0" fillId="6" borderId="0" xfId="0" quotePrefix="1" applyFill="1" applyAlignment="1">
      <alignment horizontal="center"/>
    </xf>
    <xf numFmtId="42" fontId="0" fillId="6" borderId="0" xfId="0" applyNumberFormat="1" applyFill="1" applyAlignment="1">
      <alignment horizontal="left" indent="1"/>
    </xf>
    <xf numFmtId="42" fontId="0" fillId="6" borderId="0" xfId="0" applyNumberFormat="1" applyFill="1"/>
    <xf numFmtId="0" fontId="13" fillId="6" borderId="0" xfId="0" applyFont="1" applyFill="1" applyAlignment="1">
      <alignment horizontal="right"/>
    </xf>
    <xf numFmtId="0" fontId="0" fillId="4" borderId="0" xfId="0" applyFill="1"/>
    <xf numFmtId="0" fontId="0" fillId="4" borderId="0" xfId="0" applyFill="1" applyAlignment="1">
      <alignment horizontal="left" indent="1"/>
    </xf>
    <xf numFmtId="0" fontId="14" fillId="0" borderId="0" xfId="2" applyAlignment="1">
      <alignment horizontal="left" indent="1"/>
    </xf>
    <xf numFmtId="0" fontId="15" fillId="4" borderId="0" xfId="0" applyFont="1" applyFill="1" applyAlignment="1">
      <alignment horizontal="center" vertical="center" wrapText="1"/>
    </xf>
    <xf numFmtId="0" fontId="15" fillId="5" borderId="0" xfId="0" applyFont="1" applyFill="1" applyAlignment="1">
      <alignment horizontal="center" vertical="center" wrapText="1"/>
    </xf>
    <xf numFmtId="0" fontId="9" fillId="0" borderId="0" xfId="0" applyFont="1" applyAlignment="1">
      <alignment horizontal="right"/>
    </xf>
    <xf numFmtId="14" fontId="9" fillId="0" borderId="0" xfId="0" applyNumberFormat="1" applyFont="1" applyAlignment="1">
      <alignment horizontal="center"/>
    </xf>
    <xf numFmtId="0" fontId="16" fillId="0" borderId="0" xfId="0" applyFont="1" applyAlignment="1">
      <alignment horizontal="centerContinuous"/>
    </xf>
    <xf numFmtId="0" fontId="17" fillId="0" borderId="0" xfId="0" applyFont="1" applyAlignment="1">
      <alignment horizontal="centerContinuous"/>
    </xf>
    <xf numFmtId="14" fontId="0" fillId="4" borderId="22" xfId="0" applyNumberFormat="1" applyFill="1" applyBorder="1" applyAlignment="1">
      <alignment horizontal="centerContinuous"/>
    </xf>
    <xf numFmtId="0" fontId="0" fillId="4" borderId="22" xfId="0" applyFill="1" applyBorder="1" applyAlignment="1">
      <alignment horizontal="centerContinuous"/>
    </xf>
    <xf numFmtId="0" fontId="0" fillId="5" borderId="22" xfId="0" applyFill="1" applyBorder="1" applyAlignment="1">
      <alignment horizontal="centerContinuous"/>
    </xf>
    <xf numFmtId="0" fontId="10" fillId="4" borderId="23" xfId="0" applyFont="1" applyFill="1" applyBorder="1" applyAlignment="1">
      <alignment horizontal="centerContinuous"/>
    </xf>
    <xf numFmtId="0" fontId="15" fillId="4" borderId="20" xfId="0" applyFont="1" applyFill="1" applyBorder="1" applyAlignment="1">
      <alignment horizontal="center" vertical="center" wrapText="1"/>
    </xf>
    <xf numFmtId="41" fontId="0" fillId="0" borderId="20" xfId="0" applyNumberFormat="1" applyBorder="1"/>
    <xf numFmtId="0" fontId="10" fillId="5" borderId="23" xfId="0" applyFont="1" applyFill="1" applyBorder="1" applyAlignment="1">
      <alignment horizontal="centerContinuous"/>
    </xf>
    <xf numFmtId="0" fontId="15" fillId="5" borderId="20" xfId="0" applyFont="1" applyFill="1" applyBorder="1" applyAlignment="1">
      <alignment horizontal="center" vertical="center" wrapText="1"/>
    </xf>
    <xf numFmtId="0" fontId="0" fillId="0" borderId="20" xfId="0" applyFont="1" applyBorder="1" applyAlignment="1">
      <alignment horizontal="center" vertical="center" wrapText="1"/>
    </xf>
    <xf numFmtId="0" fontId="5" fillId="0" borderId="21" xfId="0" applyFont="1" applyBorder="1" applyAlignment="1">
      <alignment horizontal="centerContinuous"/>
    </xf>
    <xf numFmtId="0" fontId="4" fillId="0" borderId="21" xfId="0" applyFont="1" applyBorder="1" applyAlignment="1">
      <alignment horizontal="centerContinuous"/>
    </xf>
    <xf numFmtId="0" fontId="0" fillId="0" borderId="4" xfId="0" applyBorder="1" applyAlignment="1"/>
    <xf numFmtId="0" fontId="0" fillId="0" borderId="0" xfId="0" applyBorder="1" applyAlignment="1"/>
    <xf numFmtId="0" fontId="5" fillId="0" borderId="0" xfId="0" applyFont="1" applyBorder="1" applyAlignment="1">
      <alignment horizontal="centerContinuous"/>
    </xf>
    <xf numFmtId="0" fontId="4" fillId="0" borderId="0" xfId="0" applyFont="1" applyBorder="1" applyAlignment="1">
      <alignment horizontal="centerContinuous"/>
    </xf>
    <xf numFmtId="0" fontId="0" fillId="0" borderId="16" xfId="0" applyBorder="1" applyAlignment="1">
      <alignment horizontal="left" indent="3"/>
    </xf>
    <xf numFmtId="0" fontId="0" fillId="0" borderId="0" xfId="0" applyBorder="1" applyAlignment="1">
      <alignment horizontal="left" indent="3"/>
    </xf>
    <xf numFmtId="0" fontId="0" fillId="0" borderId="17" xfId="0" applyBorder="1" applyAlignment="1">
      <alignment horizontal="left" indent="3"/>
    </xf>
    <xf numFmtId="0" fontId="0" fillId="0" borderId="16" xfId="0" applyBorder="1" applyAlignment="1">
      <alignment horizontal="left" indent="1"/>
    </xf>
    <xf numFmtId="0" fontId="0" fillId="0" borderId="0" xfId="0" applyBorder="1" applyAlignment="1">
      <alignment horizontal="left" indent="1"/>
    </xf>
    <xf numFmtId="0" fontId="0" fillId="0" borderId="17" xfId="0" applyBorder="1" applyAlignment="1">
      <alignment horizontal="left" indent="1"/>
    </xf>
    <xf numFmtId="0" fontId="0" fillId="4" borderId="0" xfId="0" applyFill="1" applyAlignment="1">
      <alignment horizontal="left" indent="1"/>
    </xf>
    <xf numFmtId="9" fontId="0" fillId="4" borderId="0" xfId="0" applyNumberFormat="1" applyFill="1" applyAlignment="1">
      <alignment horizontal="left" indent="1"/>
    </xf>
    <xf numFmtId="41" fontId="0" fillId="4" borderId="0" xfId="0" quotePrefix="1" applyNumberFormat="1" applyFill="1" applyAlignment="1">
      <alignment horizontal="left" indent="1"/>
    </xf>
  </cellXfs>
  <cellStyles count="3">
    <cellStyle name="Comma" xfId="1" builtinId="3"/>
    <cellStyle name="Hyperlink" xfId="2" builtinId="8"/>
    <cellStyle name="Normal" xfId="0" builtinId="0"/>
  </cellStyles>
  <dxfs count="26">
    <dxf>
      <numFmt numFmtId="33" formatCode="_(* #,##0_);_(* \(#,##0\);_(* &quot;-&quot;_);_(@_)"/>
      <border diagonalUp="0" diagonalDown="0">
        <left style="thin">
          <color indexed="64"/>
        </left>
        <right/>
        <top/>
        <bottom/>
        <vertical/>
        <horizontal/>
      </border>
    </dxf>
    <dxf>
      <numFmt numFmtId="33" formatCode="_(* #,##0_);_(* \(#,##0\);_(* &quot;-&quot;_);_(@_)"/>
    </dxf>
    <dxf>
      <numFmt numFmtId="33" formatCode="_(* #,##0_);_(* \(#,##0\);_(* &quot;-&quot;_);_(@_)"/>
    </dxf>
    <dxf>
      <numFmt numFmtId="33" formatCode="_(* #,##0_);_(* \(#,##0\);_(* &quot;-&quot;_);_(@_)"/>
      <border diagonalUp="0" diagonalDown="0">
        <left style="thin">
          <color indexed="64"/>
        </left>
        <right/>
        <vertical/>
      </border>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dxf>
    <dxf>
      <numFmt numFmtId="33" formatCode="_(* #,##0_);_(* \(#,##0\);_(* &quot;-&quot;_);_(@_)"/>
      <border diagonalUp="0" diagonalDown="0">
        <left style="thin">
          <color indexed="64"/>
        </left>
        <right/>
        <vertical/>
      </border>
    </dxf>
    <dxf>
      <alignment horizontal="center"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3" formatCode="_(* #,##0_);_(* \(#,##0\);_(* &quot;-&quot;_);_(@_)"/>
      <fill>
        <patternFill patternType="darkUp">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3"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3"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3"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3"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3"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3"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33"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15345E-D21C-4F5C-A31B-D540EB8AEFF8}" name="Table4" displayName="Table4" ref="A3:I24" totalsRowShown="0" headerRowDxfId="25" headerRowBorderDxfId="24" tableBorderDxfId="23" totalsRowBorderDxfId="22">
  <tableColumns count="9">
    <tableColumn id="1" xr3:uid="{C36FD559-3622-44B1-9E62-BCA6C1C06337}" name="Month" dataDxfId="21"/>
    <tableColumn id="2" xr3:uid="{A459D94A-459B-48DA-977E-5144FFD5B464}" name="Salary, wage, commission, or similar comp" dataDxfId="20"/>
    <tableColumn id="3" xr3:uid="{3143EA1C-F947-4482-80C2-AE493EEF1E50}" name="Payment of cash tip or equivalent" dataDxfId="19"/>
    <tableColumn id="4" xr3:uid="{2DEF8583-A59E-4A61-A6DF-DE5F2A9A007E}" name="Pymt for vacation, parental, family, medical, or sick leave" dataDxfId="18"/>
    <tableColumn id="5" xr3:uid="{A9F934A3-D5A3-4C01-A9D9-EDD9BD108759}" name="Allowance for dismissal or separation" dataDxfId="17"/>
    <tableColumn id="6" xr3:uid="{FF7141CF-2C49-4EC7-8F14-0D71177E55C5}" name="Pymt for provisions of group health care benefits, incl insurance premiums" dataDxfId="16"/>
    <tableColumn id="7" xr3:uid="{00D1219A-DC67-45FA-A313-186E75C271F2}" name="Pymt of retirement benefit" dataDxfId="15"/>
    <tableColumn id="8" xr3:uid="{AEA08A30-BFF0-48DC-9452-209803038E55}" name="Pymt of state/local tax assessed on comp of employees" dataDxfId="14"/>
    <tableColumn id="12" xr3:uid="{D3CF95FE-4A23-41B1-A895-13F70CC6F5C5}" name="Total" dataDxfId="13" dataCellStyle="Comma">
      <calculatedColumnFormula>SUM(Table4[[#This Row],[Salary, wage, commission, or similar comp]:[Pymt of state/local tax assessed on comp of employees]])</calculatedColumnFormula>
    </tableColumn>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E34C132-BB30-4B6C-BCFA-EFB6F29DE0CF}" name="Table5" displayName="Table5" ref="B5:M13" totalsRowShown="0" headerRowDxfId="12">
  <tableColumns count="12">
    <tableColumn id="1" xr3:uid="{EC58FDED-BFEC-4C61-AAF1-4F8A20FED575}" name="Week" dataDxfId="11"/>
    <tableColumn id="2" xr3:uid="{206CC4B7-25D7-420E-B813-A13FB6E622BA}" name="Salary, wage, commission, or similar comp" dataDxfId="10">
      <calculatedColumnFormula>C5</calculatedColumnFormula>
    </tableColumn>
    <tableColumn id="3" xr3:uid="{9AD4E496-17C4-411F-BDC7-CC8A505E5ECC}" name="Payment of cash tip or equivalent" dataDxfId="9">
      <calculatedColumnFormula>D5</calculatedColumnFormula>
    </tableColumn>
    <tableColumn id="4" xr3:uid="{CF89F10E-34BB-4A8B-B3A9-6C52981FD9BF}" name="Pymt for vacation, parental, family, medical, or sick leave" dataDxfId="8">
      <calculatedColumnFormula>E5</calculatedColumnFormula>
    </tableColumn>
    <tableColumn id="5" xr3:uid="{F83AF176-BDED-49FF-95BB-2EEE895DDB2A}" name="Allowance for dismissal or separation" dataDxfId="7">
      <calculatedColumnFormula>F5</calculatedColumnFormula>
    </tableColumn>
    <tableColumn id="6" xr3:uid="{3C7076EA-65D7-4C3A-9AAD-CF067E22FD9E}" name="Pymt for provisions of group health care benefits, incl insurance premiums" dataDxfId="6">
      <calculatedColumnFormula>G5</calculatedColumnFormula>
    </tableColumn>
    <tableColumn id="7" xr3:uid="{7652B0B6-2DD7-4BE7-9B31-093430068526}" name="Pymt of retirement benefit" dataDxfId="5">
      <calculatedColumnFormula>H5</calculatedColumnFormula>
    </tableColumn>
    <tableColumn id="8" xr3:uid="{B88E6921-7F9C-4259-9447-2707D355BCE0}" name="Pymt of state/local tax assessed on comp of employees" dataDxfId="4">
      <calculatedColumnFormula>I5</calculatedColumnFormula>
    </tableColumn>
    <tableColumn id="9" xr3:uid="{702B296A-468F-4ECB-9F38-22588C70F647}" name="Interest on mortgage obligation" dataDxfId="3"/>
    <tableColumn id="10" xr3:uid="{202E9B5B-448F-4525-B2F3-183C841B0601}" name="Rent on a leasing agreement" dataDxfId="2"/>
    <tableColumn id="11" xr3:uid="{3F6CD2F4-5095-46FC-ABCF-CBAF2D1A29DB}" name="Pymts on utilities" dataDxfId="1"/>
    <tableColumn id="12" xr3:uid="{98106452-5DDC-43C0-B875-D39A09B06810}" name="Total" dataDxfId="0">
      <calculatedColumnFormula>SUM(C6:L6)</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ba.gov/funding-programs/loans/lender-match"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showGridLines="0" zoomScale="110" zoomScaleNormal="110" zoomScaleSheetLayoutView="100" workbookViewId="0">
      <pane xSplit="1" ySplit="3" topLeftCell="B4" activePane="bottomRight" state="frozen"/>
      <selection pane="topRight" activeCell="B1" sqref="B1"/>
      <selection pane="bottomLeft" activeCell="A4" sqref="A4"/>
      <selection pane="bottomRight" activeCell="H19" sqref="H19"/>
    </sheetView>
  </sheetViews>
  <sheetFormatPr defaultRowHeight="15" x14ac:dyDescent="0.25"/>
  <cols>
    <col min="1" max="1" width="17.28515625" customWidth="1"/>
    <col min="2" max="12" width="15.5703125" customWidth="1"/>
  </cols>
  <sheetData>
    <row r="1" spans="1:12" ht="26.25" x14ac:dyDescent="0.4">
      <c r="A1" s="89" t="s">
        <v>30</v>
      </c>
      <c r="B1" s="90"/>
      <c r="C1" s="90"/>
      <c r="D1" s="90"/>
      <c r="E1" s="90"/>
      <c r="F1" s="90"/>
      <c r="G1" s="90"/>
      <c r="H1" s="90"/>
      <c r="I1" s="90"/>
    </row>
    <row r="2" spans="1:12" ht="9.9499999999999993" customHeight="1" x14ac:dyDescent="0.4">
      <c r="A2" s="85"/>
      <c r="B2" s="86"/>
      <c r="C2" s="86"/>
      <c r="D2" s="86"/>
      <c r="E2" s="86"/>
      <c r="F2" s="86"/>
      <c r="G2" s="86"/>
      <c r="H2" s="86"/>
      <c r="I2" s="86"/>
    </row>
    <row r="3" spans="1:12" ht="47.45" customHeight="1" x14ac:dyDescent="0.25">
      <c r="A3" s="31" t="s">
        <v>0</v>
      </c>
      <c r="B3" s="32" t="s">
        <v>20</v>
      </c>
      <c r="C3" s="32" t="s">
        <v>16</v>
      </c>
      <c r="D3" s="32" t="s">
        <v>21</v>
      </c>
      <c r="E3" s="32" t="s">
        <v>17</v>
      </c>
      <c r="F3" s="32" t="s">
        <v>18</v>
      </c>
      <c r="G3" s="32" t="s">
        <v>22</v>
      </c>
      <c r="H3" s="32" t="s">
        <v>23</v>
      </c>
      <c r="I3" s="33" t="s">
        <v>1</v>
      </c>
    </row>
    <row r="4" spans="1:12" x14ac:dyDescent="0.25">
      <c r="A4" s="5">
        <v>43466</v>
      </c>
      <c r="B4" s="35"/>
      <c r="C4" s="35"/>
      <c r="D4" s="35"/>
      <c r="E4" s="35"/>
      <c r="F4" s="35"/>
      <c r="G4" s="35"/>
      <c r="H4" s="35"/>
      <c r="I4" s="42">
        <f>SUM(Table4[[#This Row],[Salary, wage, commission, or similar comp]:[Pymt of state/local tax assessed on comp of employees]])</f>
        <v>0</v>
      </c>
    </row>
    <row r="5" spans="1:12" x14ac:dyDescent="0.25">
      <c r="A5" s="5">
        <v>43497</v>
      </c>
      <c r="B5" s="35"/>
      <c r="C5" s="35"/>
      <c r="D5" s="35"/>
      <c r="E5" s="35"/>
      <c r="F5" s="35"/>
      <c r="G5" s="35"/>
      <c r="H5" s="35"/>
      <c r="I5" s="42">
        <f>SUM(Table4[[#This Row],[Salary, wage, commission, or similar comp]:[Pymt of state/local tax assessed on comp of employees]])</f>
        <v>0</v>
      </c>
    </row>
    <row r="6" spans="1:12" x14ac:dyDescent="0.25">
      <c r="A6" s="5">
        <v>43525</v>
      </c>
      <c r="B6" s="35"/>
      <c r="C6" s="35"/>
      <c r="D6" s="35"/>
      <c r="E6" s="35"/>
      <c r="F6" s="35"/>
      <c r="G6" s="35"/>
      <c r="H6" s="35"/>
      <c r="I6" s="42">
        <f>SUM(Table4[[#This Row],[Salary, wage, commission, or similar comp]:[Pymt of state/local tax assessed on comp of employees]])</f>
        <v>0</v>
      </c>
    </row>
    <row r="7" spans="1:12" x14ac:dyDescent="0.25">
      <c r="A7" s="5">
        <v>43556</v>
      </c>
      <c r="B7" s="35"/>
      <c r="C7" s="35"/>
      <c r="D7" s="35"/>
      <c r="E7" s="35"/>
      <c r="F7" s="35"/>
      <c r="G7" s="35"/>
      <c r="H7" s="35"/>
      <c r="I7" s="42">
        <f>SUM(Table4[[#This Row],[Salary, wage, commission, or similar comp]:[Pymt of state/local tax assessed on comp of employees]])</f>
        <v>0</v>
      </c>
      <c r="L7" s="2"/>
    </row>
    <row r="8" spans="1:12" x14ac:dyDescent="0.25">
      <c r="A8" s="5">
        <v>43586</v>
      </c>
      <c r="B8" s="35"/>
      <c r="C8" s="35"/>
      <c r="D8" s="35"/>
      <c r="E8" s="35"/>
      <c r="F8" s="35"/>
      <c r="G8" s="35"/>
      <c r="H8" s="35"/>
      <c r="I8" s="42">
        <f>SUM(Table4[[#This Row],[Salary, wage, commission, or similar comp]:[Pymt of state/local tax assessed on comp of employees]])</f>
        <v>0</v>
      </c>
      <c r="L8" s="2"/>
    </row>
    <row r="9" spans="1:12" x14ac:dyDescent="0.25">
      <c r="A9" s="5">
        <v>43617</v>
      </c>
      <c r="B9" s="35"/>
      <c r="C9" s="35"/>
      <c r="D9" s="35"/>
      <c r="E9" s="35"/>
      <c r="F9" s="35"/>
      <c r="G9" s="35"/>
      <c r="H9" s="35"/>
      <c r="I9" s="42">
        <f>SUM(Table4[[#This Row],[Salary, wage, commission, or similar comp]:[Pymt of state/local tax assessed on comp of employees]])</f>
        <v>0</v>
      </c>
      <c r="L9" s="3"/>
    </row>
    <row r="10" spans="1:12" x14ac:dyDescent="0.25">
      <c r="A10" s="5">
        <v>43647</v>
      </c>
      <c r="B10" s="35"/>
      <c r="C10" s="35"/>
      <c r="D10" s="35"/>
      <c r="E10" s="35"/>
      <c r="F10" s="35"/>
      <c r="G10" s="35"/>
      <c r="H10" s="35"/>
      <c r="I10" s="42">
        <f>SUM(Table4[[#This Row],[Salary, wage, commission, or similar comp]:[Pymt of state/local tax assessed on comp of employees]])</f>
        <v>0</v>
      </c>
    </row>
    <row r="11" spans="1:12" x14ac:dyDescent="0.25">
      <c r="A11" s="5">
        <v>43678</v>
      </c>
      <c r="B11" s="35"/>
      <c r="C11" s="35"/>
      <c r="D11" s="35"/>
      <c r="E11" s="35"/>
      <c r="F11" s="35"/>
      <c r="G11" s="35"/>
      <c r="H11" s="35"/>
      <c r="I11" s="42">
        <f>SUM(Table4[[#This Row],[Salary, wage, commission, or similar comp]:[Pymt of state/local tax assessed on comp of employees]])</f>
        <v>0</v>
      </c>
    </row>
    <row r="12" spans="1:12" x14ac:dyDescent="0.25">
      <c r="A12" s="5">
        <v>43709</v>
      </c>
      <c r="B12" s="35"/>
      <c r="C12" s="35"/>
      <c r="D12" s="35"/>
      <c r="E12" s="35"/>
      <c r="F12" s="35"/>
      <c r="G12" s="35"/>
      <c r="H12" s="35"/>
      <c r="I12" s="42">
        <f>SUM(Table4[[#This Row],[Salary, wage, commission, or similar comp]:[Pymt of state/local tax assessed on comp of employees]])</f>
        <v>0</v>
      </c>
    </row>
    <row r="13" spans="1:12" x14ac:dyDescent="0.25">
      <c r="A13" s="5">
        <v>43739</v>
      </c>
      <c r="B13" s="35"/>
      <c r="C13" s="35"/>
      <c r="D13" s="35"/>
      <c r="E13" s="35"/>
      <c r="F13" s="35"/>
      <c r="G13" s="35"/>
      <c r="H13" s="35"/>
      <c r="I13" s="42">
        <f>SUM(Table4[[#This Row],[Salary, wage, commission, or similar comp]:[Pymt of state/local tax assessed on comp of employees]])</f>
        <v>0</v>
      </c>
    </row>
    <row r="14" spans="1:12" x14ac:dyDescent="0.25">
      <c r="A14" s="5">
        <v>43770</v>
      </c>
      <c r="B14" s="35"/>
      <c r="C14" s="35"/>
      <c r="D14" s="35"/>
      <c r="E14" s="35"/>
      <c r="F14" s="35"/>
      <c r="G14" s="35"/>
      <c r="H14" s="35"/>
      <c r="I14" s="42">
        <f>SUM(Table4[[#This Row],[Salary, wage, commission, or similar comp]:[Pymt of state/local tax assessed on comp of employees]])</f>
        <v>0</v>
      </c>
    </row>
    <row r="15" spans="1:12" x14ac:dyDescent="0.25">
      <c r="A15" s="5">
        <v>43800</v>
      </c>
      <c r="B15" s="35"/>
      <c r="C15" s="35"/>
      <c r="D15" s="35"/>
      <c r="E15" s="35"/>
      <c r="F15" s="35"/>
      <c r="G15" s="35"/>
      <c r="H15" s="35"/>
      <c r="I15" s="42">
        <f>SUM(Table4[[#This Row],[Salary, wage, commission, or similar comp]:[Pymt of state/local tax assessed on comp of employees]])</f>
        <v>0</v>
      </c>
    </row>
    <row r="16" spans="1:12" x14ac:dyDescent="0.25">
      <c r="A16" s="36"/>
      <c r="B16" s="34"/>
      <c r="C16" s="34"/>
      <c r="D16" s="34"/>
      <c r="E16" s="34"/>
      <c r="F16" s="34"/>
      <c r="G16" s="34"/>
      <c r="H16" s="34"/>
      <c r="I16" s="42"/>
    </row>
    <row r="17" spans="1:12" x14ac:dyDescent="0.25">
      <c r="A17" s="5">
        <v>43831</v>
      </c>
      <c r="B17" s="35"/>
      <c r="C17" s="35"/>
      <c r="D17" s="35"/>
      <c r="E17" s="35"/>
      <c r="F17" s="35"/>
      <c r="G17" s="35"/>
      <c r="H17" s="35"/>
      <c r="I17" s="42">
        <f>SUM(Table4[[#This Row],[Salary, wage, commission, or similar comp]:[Pymt of state/local tax assessed on comp of employees]])</f>
        <v>0</v>
      </c>
    </row>
    <row r="18" spans="1:12" x14ac:dyDescent="0.25">
      <c r="A18" s="5">
        <v>43862</v>
      </c>
      <c r="B18" s="35"/>
      <c r="C18" s="35"/>
      <c r="D18" s="35"/>
      <c r="E18" s="35"/>
      <c r="F18" s="35"/>
      <c r="G18" s="35"/>
      <c r="H18" s="35"/>
      <c r="I18" s="42">
        <f>SUM(Table4[[#This Row],[Salary, wage, commission, or similar comp]:[Pymt of state/local tax assessed on comp of employees]])</f>
        <v>0</v>
      </c>
    </row>
    <row r="19" spans="1:12" x14ac:dyDescent="0.25">
      <c r="A19" s="36"/>
      <c r="B19" s="34"/>
      <c r="C19" s="34"/>
      <c r="D19" s="34"/>
      <c r="E19" s="34"/>
      <c r="F19" s="34"/>
      <c r="G19" s="34"/>
      <c r="H19" s="34"/>
      <c r="I19" s="42"/>
    </row>
    <row r="20" spans="1:12" x14ac:dyDescent="0.25">
      <c r="A20" s="45" t="s">
        <v>24</v>
      </c>
      <c r="B20" s="34">
        <f>SUM(B4:B15)</f>
        <v>0</v>
      </c>
      <c r="C20" s="34">
        <f t="shared" ref="C20:H20" si="0">SUM(C4:C15)</f>
        <v>0</v>
      </c>
      <c r="D20" s="34">
        <f t="shared" si="0"/>
        <v>0</v>
      </c>
      <c r="E20" s="34">
        <f t="shared" si="0"/>
        <v>0</v>
      </c>
      <c r="F20" s="34">
        <f t="shared" si="0"/>
        <v>0</v>
      </c>
      <c r="G20" s="34">
        <f t="shared" si="0"/>
        <v>0</v>
      </c>
      <c r="H20" s="34">
        <f t="shared" si="0"/>
        <v>0</v>
      </c>
      <c r="I20" s="46">
        <f>SUM(Table4[[#This Row],[Salary, wage, commission, or similar comp]:[Pymt of state/local tax assessed on comp of employees]])</f>
        <v>0</v>
      </c>
    </row>
    <row r="21" spans="1:12" x14ac:dyDescent="0.25">
      <c r="A21" s="54"/>
      <c r="B21" s="34"/>
      <c r="C21" s="34"/>
      <c r="D21" s="34"/>
      <c r="E21" s="34"/>
      <c r="F21" s="34"/>
      <c r="G21" s="34"/>
      <c r="H21" s="45"/>
      <c r="I21" s="46"/>
    </row>
    <row r="22" spans="1:12" x14ac:dyDescent="0.25">
      <c r="A22" s="45" t="s">
        <v>26</v>
      </c>
      <c r="B22" s="34">
        <f>SUM(B17:B18)</f>
        <v>0</v>
      </c>
      <c r="C22" s="34">
        <f t="shared" ref="C22:H22" si="1">SUM(C17:C18)</f>
        <v>0</v>
      </c>
      <c r="D22" s="34">
        <f t="shared" si="1"/>
        <v>0</v>
      </c>
      <c r="E22" s="34">
        <f t="shared" si="1"/>
        <v>0</v>
      </c>
      <c r="F22" s="34">
        <f t="shared" si="1"/>
        <v>0</v>
      </c>
      <c r="G22" s="34">
        <f t="shared" si="1"/>
        <v>0</v>
      </c>
      <c r="H22" s="34">
        <f t="shared" si="1"/>
        <v>0</v>
      </c>
      <c r="I22" s="46">
        <f>SUM(Table4[[#This Row],[Salary, wage, commission, or similar comp]:[Pymt of state/local tax assessed on comp of employees]])</f>
        <v>0</v>
      </c>
    </row>
    <row r="23" spans="1:12" x14ac:dyDescent="0.25">
      <c r="A23" s="6"/>
      <c r="B23" s="34"/>
      <c r="C23" s="34"/>
      <c r="D23" s="34"/>
      <c r="E23" s="34"/>
      <c r="F23" s="34"/>
      <c r="G23" s="34"/>
      <c r="H23" s="34"/>
      <c r="I23" s="42"/>
    </row>
    <row r="24" spans="1:12" x14ac:dyDescent="0.25">
      <c r="A24" s="43"/>
      <c r="B24" s="34"/>
      <c r="C24" s="34"/>
      <c r="D24" s="34"/>
      <c r="E24" s="34"/>
      <c r="F24" s="34"/>
      <c r="G24" s="34"/>
      <c r="H24" s="44" t="s">
        <v>80</v>
      </c>
      <c r="I24" s="46">
        <f>I20/12</f>
        <v>0</v>
      </c>
    </row>
    <row r="25" spans="1:12" x14ac:dyDescent="0.25">
      <c r="A25" s="87"/>
      <c r="B25" s="87"/>
      <c r="C25" s="87"/>
      <c r="D25" s="87"/>
      <c r="E25" s="87"/>
      <c r="F25" s="87"/>
      <c r="G25" s="87"/>
      <c r="H25" s="87"/>
      <c r="I25" s="87"/>
      <c r="J25" s="88"/>
      <c r="K25" s="4"/>
      <c r="L25" s="4"/>
    </row>
    <row r="26" spans="1:12" x14ac:dyDescent="0.25">
      <c r="J26" s="1"/>
      <c r="K26" s="1"/>
      <c r="L26" s="1"/>
    </row>
    <row r="27" spans="1:12" ht="19.5" thickBot="1" x14ac:dyDescent="0.35">
      <c r="A27" s="38"/>
      <c r="B27" s="39"/>
      <c r="C27" s="39"/>
      <c r="D27" s="39"/>
      <c r="E27" s="39"/>
      <c r="F27" s="39"/>
      <c r="G27" s="10"/>
      <c r="H27" s="40" t="s">
        <v>25</v>
      </c>
      <c r="I27" s="41">
        <v>2.5</v>
      </c>
    </row>
    <row r="28" spans="1:12" ht="19.5" thickBot="1" x14ac:dyDescent="0.35">
      <c r="G28" s="47"/>
      <c r="H28" s="37" t="s">
        <v>27</v>
      </c>
      <c r="I28" s="24">
        <f>avgpyrll2019*multiple</f>
        <v>0</v>
      </c>
      <c r="J28" s="1"/>
    </row>
    <row r="30" spans="1:12" ht="15.75" thickBot="1" x14ac:dyDescent="0.3"/>
    <row r="31" spans="1:12" ht="16.5" thickTop="1" x14ac:dyDescent="0.25">
      <c r="B31" s="23" t="s">
        <v>2</v>
      </c>
      <c r="C31" s="14"/>
      <c r="D31" s="14"/>
      <c r="E31" s="14"/>
      <c r="F31" s="14"/>
      <c r="G31" s="14"/>
      <c r="H31" s="14"/>
      <c r="I31" s="15"/>
    </row>
    <row r="32" spans="1:12" x14ac:dyDescent="0.25">
      <c r="B32" s="16"/>
      <c r="C32" s="10"/>
      <c r="D32" s="10"/>
      <c r="E32" s="10"/>
      <c r="F32" s="10"/>
      <c r="G32" s="10"/>
      <c r="H32" s="10"/>
      <c r="I32" s="17"/>
    </row>
    <row r="33" spans="2:9" x14ac:dyDescent="0.25">
      <c r="B33" s="94" t="s">
        <v>15</v>
      </c>
      <c r="C33" s="95"/>
      <c r="D33" s="95"/>
      <c r="E33" s="95"/>
      <c r="F33" s="95"/>
      <c r="G33" s="95"/>
      <c r="H33" s="95"/>
      <c r="I33" s="96"/>
    </row>
    <row r="34" spans="2:9" x14ac:dyDescent="0.25">
      <c r="B34" s="18"/>
      <c r="C34" s="12"/>
      <c r="D34" s="12"/>
      <c r="E34" s="12"/>
      <c r="F34" s="12"/>
      <c r="G34" s="12"/>
      <c r="H34" s="12"/>
      <c r="I34" s="19"/>
    </row>
    <row r="35" spans="2:9" x14ac:dyDescent="0.25">
      <c r="B35" s="94" t="s">
        <v>3</v>
      </c>
      <c r="C35" s="95"/>
      <c r="D35" s="95"/>
      <c r="E35" s="95"/>
      <c r="F35" s="95"/>
      <c r="G35" s="95"/>
      <c r="H35" s="95"/>
      <c r="I35" s="96"/>
    </row>
    <row r="36" spans="2:9" x14ac:dyDescent="0.25">
      <c r="B36" s="20"/>
      <c r="C36" s="12"/>
      <c r="D36" s="12"/>
      <c r="E36" s="12"/>
      <c r="F36" s="12"/>
      <c r="G36" s="12"/>
      <c r="H36" s="12"/>
      <c r="I36" s="19"/>
    </row>
    <row r="37" spans="2:9" x14ac:dyDescent="0.25">
      <c r="B37" s="94" t="s">
        <v>4</v>
      </c>
      <c r="C37" s="95"/>
      <c r="D37" s="95"/>
      <c r="E37" s="95"/>
      <c r="F37" s="95"/>
      <c r="G37" s="95"/>
      <c r="H37" s="95"/>
      <c r="I37" s="96"/>
    </row>
    <row r="38" spans="2:9" x14ac:dyDescent="0.25">
      <c r="B38" s="18"/>
      <c r="C38" s="12"/>
      <c r="D38" s="12"/>
      <c r="E38" s="12"/>
      <c r="F38" s="12"/>
      <c r="G38" s="12"/>
      <c r="H38" s="12"/>
      <c r="I38" s="19"/>
    </row>
    <row r="39" spans="2:9" x14ac:dyDescent="0.25">
      <c r="B39" s="94" t="s">
        <v>5</v>
      </c>
      <c r="C39" s="95"/>
      <c r="D39" s="95"/>
      <c r="E39" s="95"/>
      <c r="F39" s="95"/>
      <c r="G39" s="95"/>
      <c r="H39" s="95"/>
      <c r="I39" s="96"/>
    </row>
    <row r="40" spans="2:9" x14ac:dyDescent="0.25">
      <c r="B40" s="91" t="s">
        <v>6</v>
      </c>
      <c r="C40" s="92"/>
      <c r="D40" s="92"/>
      <c r="E40" s="92"/>
      <c r="F40" s="92"/>
      <c r="G40" s="92"/>
      <c r="H40" s="92"/>
      <c r="I40" s="93"/>
    </row>
    <row r="41" spans="2:9" ht="15.75" thickBot="1" x14ac:dyDescent="0.3">
      <c r="B41" s="21"/>
      <c r="C41" s="13"/>
      <c r="D41" s="13"/>
      <c r="E41" s="13"/>
      <c r="F41" s="13"/>
      <c r="G41" s="13"/>
      <c r="H41" s="13"/>
      <c r="I41" s="22"/>
    </row>
    <row r="42" spans="2:9" ht="15.75" thickTop="1" x14ac:dyDescent="0.25"/>
  </sheetData>
  <mergeCells count="5">
    <mergeCell ref="B40:I40"/>
    <mergeCell ref="B33:I33"/>
    <mergeCell ref="B35:I35"/>
    <mergeCell ref="B37:I37"/>
    <mergeCell ref="B39:I39"/>
  </mergeCells>
  <printOptions horizontalCentered="1"/>
  <pageMargins left="0" right="0" top="0" bottom="0" header="0" footer="0"/>
  <pageSetup scale="91"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1A1DE-8AAB-4994-A119-0A76C63F0FCE}">
  <sheetPr>
    <pageSetUpPr fitToPage="1"/>
  </sheetPr>
  <dimension ref="A1:O46"/>
  <sheetViews>
    <sheetView showGridLines="0" tabSelected="1" topLeftCell="B1" workbookViewId="0">
      <pane xSplit="1" ySplit="5" topLeftCell="C6" activePane="bottomRight" state="frozen"/>
      <selection activeCell="B1" sqref="B1"/>
      <selection pane="topRight" activeCell="C1" sqref="C1"/>
      <selection pane="bottomLeft" activeCell="B5" sqref="B5"/>
      <selection pane="bottomRight" activeCell="M15" sqref="M15"/>
    </sheetView>
  </sheetViews>
  <sheetFormatPr defaultRowHeight="15" x14ac:dyDescent="0.25"/>
  <cols>
    <col min="3" max="19" width="15.5703125" customWidth="1"/>
  </cols>
  <sheetData>
    <row r="1" spans="1:15" ht="26.25" x14ac:dyDescent="0.4">
      <c r="B1" s="75" t="s">
        <v>81</v>
      </c>
      <c r="C1" s="74"/>
      <c r="D1" s="74"/>
      <c r="E1" s="74"/>
      <c r="F1" s="74"/>
      <c r="G1" s="74"/>
      <c r="H1" s="74"/>
      <c r="I1" s="74"/>
      <c r="J1" s="74"/>
      <c r="K1" s="74"/>
      <c r="L1" s="74"/>
      <c r="M1" s="74"/>
    </row>
    <row r="2" spans="1:15" ht="15.75" x14ac:dyDescent="0.25">
      <c r="B2" s="26"/>
      <c r="D2" s="72" t="s">
        <v>28</v>
      </c>
      <c r="E2" s="73">
        <v>43923</v>
      </c>
    </row>
    <row r="3" spans="1:15" ht="5.0999999999999996" customHeight="1" x14ac:dyDescent="0.25">
      <c r="B3" s="26"/>
      <c r="C3" s="52"/>
      <c r="D3" s="53"/>
    </row>
    <row r="4" spans="1:15" ht="19.5" thickBot="1" x14ac:dyDescent="0.35">
      <c r="A4" s="28"/>
      <c r="B4" s="27"/>
      <c r="C4" s="79" t="s">
        <v>30</v>
      </c>
      <c r="D4" s="76"/>
      <c r="E4" s="77"/>
      <c r="F4" s="77"/>
      <c r="G4" s="77"/>
      <c r="H4" s="77"/>
      <c r="I4" s="77"/>
      <c r="J4" s="82" t="s">
        <v>35</v>
      </c>
      <c r="K4" s="78"/>
      <c r="L4" s="78"/>
    </row>
    <row r="5" spans="1:15" ht="72" x14ac:dyDescent="0.25">
      <c r="B5" s="2" t="s">
        <v>29</v>
      </c>
      <c r="C5" s="80" t="s">
        <v>20</v>
      </c>
      <c r="D5" s="70" t="s">
        <v>16</v>
      </c>
      <c r="E5" s="70" t="s">
        <v>21</v>
      </c>
      <c r="F5" s="70" t="s">
        <v>17</v>
      </c>
      <c r="G5" s="70" t="s">
        <v>18</v>
      </c>
      <c r="H5" s="70" t="s">
        <v>22</v>
      </c>
      <c r="I5" s="70" t="s">
        <v>23</v>
      </c>
      <c r="J5" s="83" t="s">
        <v>31</v>
      </c>
      <c r="K5" s="71" t="s">
        <v>32</v>
      </c>
      <c r="L5" s="71" t="s">
        <v>33</v>
      </c>
      <c r="M5" s="84" t="s">
        <v>1</v>
      </c>
      <c r="N5" s="48"/>
      <c r="O5" s="48"/>
    </row>
    <row r="6" spans="1:15" x14ac:dyDescent="0.25">
      <c r="B6" s="25">
        <v>1</v>
      </c>
      <c r="C6" s="81">
        <f>'Payroll Costs'!B4*12/52</f>
        <v>0</v>
      </c>
      <c r="D6" s="11">
        <f>'Payroll Costs'!C4*12/52</f>
        <v>0</v>
      </c>
      <c r="E6" s="11">
        <f>'Payroll Costs'!D4*12/52</f>
        <v>0</v>
      </c>
      <c r="F6" s="11">
        <f>'Payroll Costs'!E4*12/52</f>
        <v>0</v>
      </c>
      <c r="G6" s="11">
        <f>'Payroll Costs'!F4*12/52</f>
        <v>0</v>
      </c>
      <c r="H6" s="11">
        <f>'Payroll Costs'!G4*12/52</f>
        <v>0</v>
      </c>
      <c r="I6" s="11">
        <f>'Payroll Costs'!H4*12/52</f>
        <v>0</v>
      </c>
      <c r="J6" s="81"/>
      <c r="K6" s="11"/>
      <c r="L6" s="11"/>
      <c r="M6" s="81">
        <f>SUM(C6:L6)</f>
        <v>0</v>
      </c>
    </row>
    <row r="7" spans="1:15" x14ac:dyDescent="0.25">
      <c r="B7" s="25">
        <v>2</v>
      </c>
      <c r="C7" s="81">
        <f>C6</f>
        <v>0</v>
      </c>
      <c r="D7" s="11">
        <f t="shared" ref="D7:D13" si="0">D6</f>
        <v>0</v>
      </c>
      <c r="E7" s="11">
        <f t="shared" ref="E7:E13" si="1">E6</f>
        <v>0</v>
      </c>
      <c r="F7" s="11">
        <f t="shared" ref="F7:F13" si="2">F6</f>
        <v>0</v>
      </c>
      <c r="G7" s="11">
        <f t="shared" ref="G7:G13" si="3">G6</f>
        <v>0</v>
      </c>
      <c r="H7" s="11">
        <f t="shared" ref="H7:H13" si="4">H6</f>
        <v>0</v>
      </c>
      <c r="I7" s="11">
        <f t="shared" ref="I7:I13" si="5">I6</f>
        <v>0</v>
      </c>
      <c r="J7" s="81"/>
      <c r="K7" s="11"/>
      <c r="L7" s="11"/>
      <c r="M7" s="81">
        <f t="shared" ref="M7:M13" si="6">SUM(C7:L7)</f>
        <v>0</v>
      </c>
    </row>
    <row r="8" spans="1:15" x14ac:dyDescent="0.25">
      <c r="B8" s="25">
        <v>3</v>
      </c>
      <c r="C8" s="81">
        <f t="shared" ref="C8:C13" si="7">C7</f>
        <v>0</v>
      </c>
      <c r="D8" s="11">
        <f t="shared" si="0"/>
        <v>0</v>
      </c>
      <c r="E8" s="11">
        <f t="shared" si="1"/>
        <v>0</v>
      </c>
      <c r="F8" s="11">
        <f t="shared" si="2"/>
        <v>0</v>
      </c>
      <c r="G8" s="11">
        <f t="shared" si="3"/>
        <v>0</v>
      </c>
      <c r="H8" s="11">
        <f t="shared" si="4"/>
        <v>0</v>
      </c>
      <c r="I8" s="11">
        <f t="shared" si="5"/>
        <v>0</v>
      </c>
      <c r="J8" s="81"/>
      <c r="K8" s="11"/>
      <c r="L8" s="11"/>
      <c r="M8" s="81">
        <f t="shared" si="6"/>
        <v>0</v>
      </c>
    </row>
    <row r="9" spans="1:15" x14ac:dyDescent="0.25">
      <c r="B9" s="25">
        <v>4</v>
      </c>
      <c r="C9" s="81">
        <f t="shared" si="7"/>
        <v>0</v>
      </c>
      <c r="D9" s="11">
        <f t="shared" si="0"/>
        <v>0</v>
      </c>
      <c r="E9" s="11">
        <f t="shared" si="1"/>
        <v>0</v>
      </c>
      <c r="F9" s="11">
        <f t="shared" si="2"/>
        <v>0</v>
      </c>
      <c r="G9" s="11">
        <f t="shared" si="3"/>
        <v>0</v>
      </c>
      <c r="H9" s="11">
        <f t="shared" si="4"/>
        <v>0</v>
      </c>
      <c r="I9" s="11">
        <f t="shared" si="5"/>
        <v>0</v>
      </c>
      <c r="J9" s="81"/>
      <c r="K9" s="11"/>
      <c r="L9" s="11"/>
      <c r="M9" s="81">
        <f t="shared" si="6"/>
        <v>0</v>
      </c>
    </row>
    <row r="10" spans="1:15" x14ac:dyDescent="0.25">
      <c r="B10" s="25">
        <v>5</v>
      </c>
      <c r="C10" s="81">
        <f t="shared" si="7"/>
        <v>0</v>
      </c>
      <c r="D10" s="11">
        <f t="shared" si="0"/>
        <v>0</v>
      </c>
      <c r="E10" s="11">
        <f t="shared" si="1"/>
        <v>0</v>
      </c>
      <c r="F10" s="11">
        <f t="shared" si="2"/>
        <v>0</v>
      </c>
      <c r="G10" s="11">
        <f t="shared" si="3"/>
        <v>0</v>
      </c>
      <c r="H10" s="11">
        <f t="shared" si="4"/>
        <v>0</v>
      </c>
      <c r="I10" s="11">
        <f t="shared" si="5"/>
        <v>0</v>
      </c>
      <c r="J10" s="81"/>
      <c r="K10" s="11"/>
      <c r="L10" s="11"/>
      <c r="M10" s="81">
        <f t="shared" si="6"/>
        <v>0</v>
      </c>
    </row>
    <row r="11" spans="1:15" x14ac:dyDescent="0.25">
      <c r="B11" s="25">
        <v>6</v>
      </c>
      <c r="C11" s="81">
        <f t="shared" si="7"/>
        <v>0</v>
      </c>
      <c r="D11" s="11">
        <f t="shared" si="0"/>
        <v>0</v>
      </c>
      <c r="E11" s="11">
        <f t="shared" si="1"/>
        <v>0</v>
      </c>
      <c r="F11" s="11">
        <f t="shared" si="2"/>
        <v>0</v>
      </c>
      <c r="G11" s="11">
        <f t="shared" si="3"/>
        <v>0</v>
      </c>
      <c r="H11" s="11">
        <f t="shared" si="4"/>
        <v>0</v>
      </c>
      <c r="I11" s="11">
        <f t="shared" si="5"/>
        <v>0</v>
      </c>
      <c r="J11" s="81"/>
      <c r="K11" s="11"/>
      <c r="L11" s="11"/>
      <c r="M11" s="81">
        <f t="shared" si="6"/>
        <v>0</v>
      </c>
    </row>
    <row r="12" spans="1:15" x14ac:dyDescent="0.25">
      <c r="B12" s="25">
        <v>7</v>
      </c>
      <c r="C12" s="81">
        <f t="shared" si="7"/>
        <v>0</v>
      </c>
      <c r="D12" s="11">
        <f t="shared" si="0"/>
        <v>0</v>
      </c>
      <c r="E12" s="11">
        <f t="shared" si="1"/>
        <v>0</v>
      </c>
      <c r="F12" s="11">
        <f t="shared" si="2"/>
        <v>0</v>
      </c>
      <c r="G12" s="11">
        <f t="shared" si="3"/>
        <v>0</v>
      </c>
      <c r="H12" s="11">
        <f t="shared" si="4"/>
        <v>0</v>
      </c>
      <c r="I12" s="11">
        <f t="shared" si="5"/>
        <v>0</v>
      </c>
      <c r="J12" s="81"/>
      <c r="K12" s="11"/>
      <c r="L12" s="11"/>
      <c r="M12" s="81">
        <f t="shared" si="6"/>
        <v>0</v>
      </c>
    </row>
    <row r="13" spans="1:15" x14ac:dyDescent="0.25">
      <c r="B13" s="25">
        <v>8</v>
      </c>
      <c r="C13" s="81">
        <f t="shared" si="7"/>
        <v>0</v>
      </c>
      <c r="D13" s="11">
        <f t="shared" si="0"/>
        <v>0</v>
      </c>
      <c r="E13" s="11">
        <f t="shared" si="1"/>
        <v>0</v>
      </c>
      <c r="F13" s="11">
        <f t="shared" si="2"/>
        <v>0</v>
      </c>
      <c r="G13" s="11">
        <f t="shared" si="3"/>
        <v>0</v>
      </c>
      <c r="H13" s="11">
        <f t="shared" si="4"/>
        <v>0</v>
      </c>
      <c r="I13" s="11">
        <f t="shared" si="5"/>
        <v>0</v>
      </c>
      <c r="J13" s="81"/>
      <c r="K13" s="11"/>
      <c r="L13" s="11"/>
      <c r="M13" s="81">
        <f t="shared" si="6"/>
        <v>0</v>
      </c>
    </row>
    <row r="14" spans="1:15" ht="15.75" thickBot="1" x14ac:dyDescent="0.3"/>
    <row r="15" spans="1:15" ht="15.75" thickBot="1" x14ac:dyDescent="0.3">
      <c r="L15" s="49" t="s">
        <v>1</v>
      </c>
      <c r="M15" s="50">
        <f>SUM(M6:M13)</f>
        <v>0</v>
      </c>
    </row>
    <row r="16" spans="1:15" x14ac:dyDescent="0.25">
      <c r="K16" s="51" t="s">
        <v>34</v>
      </c>
      <c r="L16" s="28"/>
      <c r="M16" s="28"/>
    </row>
    <row r="18" spans="3:13" x14ac:dyDescent="0.25">
      <c r="C18" s="55" t="s">
        <v>36</v>
      </c>
      <c r="D18" s="56"/>
      <c r="E18" s="56"/>
      <c r="F18" s="56"/>
      <c r="G18" s="56"/>
      <c r="H18" s="56"/>
      <c r="I18" s="56"/>
      <c r="J18" s="56"/>
      <c r="K18" s="56"/>
      <c r="L18" s="56"/>
      <c r="M18" s="56"/>
    </row>
    <row r="19" spans="3:13" x14ac:dyDescent="0.25">
      <c r="C19" s="57" t="s">
        <v>37</v>
      </c>
      <c r="D19" s="56"/>
      <c r="E19" s="56"/>
      <c r="F19" s="56"/>
      <c r="G19" s="56"/>
      <c r="H19" s="56"/>
      <c r="I19" s="56"/>
      <c r="J19" s="56"/>
      <c r="K19" s="56"/>
      <c r="L19" s="56"/>
      <c r="M19" s="56"/>
    </row>
    <row r="20" spans="3:13" x14ac:dyDescent="0.25">
      <c r="C20" s="56"/>
      <c r="D20" s="56"/>
      <c r="E20" s="56"/>
      <c r="F20" s="56"/>
      <c r="G20" s="56"/>
      <c r="H20" s="56"/>
      <c r="I20" s="56"/>
      <c r="J20" s="56"/>
      <c r="K20" s="56"/>
      <c r="L20" s="56"/>
      <c r="M20" s="56"/>
    </row>
    <row r="21" spans="3:13" x14ac:dyDescent="0.25">
      <c r="C21" s="57" t="s">
        <v>38</v>
      </c>
      <c r="D21" s="56"/>
      <c r="E21" s="57" t="s">
        <v>40</v>
      </c>
      <c r="F21" s="56"/>
      <c r="G21" s="58" t="s">
        <v>51</v>
      </c>
      <c r="H21" s="56"/>
      <c r="I21" s="58" t="s">
        <v>52</v>
      </c>
      <c r="J21" s="56"/>
      <c r="K21" s="56"/>
      <c r="L21" s="56"/>
      <c r="M21" s="56"/>
    </row>
    <row r="22" spans="3:13" x14ac:dyDescent="0.25">
      <c r="C22" s="58">
        <v>5</v>
      </c>
      <c r="D22" s="56"/>
      <c r="E22" s="58">
        <v>4</v>
      </c>
      <c r="F22" s="56"/>
      <c r="G22" s="59">
        <f>'Payroll Costs'!I20/52</f>
        <v>0</v>
      </c>
      <c r="H22" s="56"/>
      <c r="I22" s="59">
        <f>SUM(Table5[[Salary, wage, commission, or similar comp]:[Pymt of state/local tax assessed on comp of employees]])/8</f>
        <v>0</v>
      </c>
      <c r="J22" s="56"/>
      <c r="K22" s="56"/>
      <c r="L22" s="56"/>
      <c r="M22" s="56"/>
    </row>
    <row r="23" spans="3:13" x14ac:dyDescent="0.25">
      <c r="C23" s="58"/>
      <c r="D23" s="56"/>
      <c r="E23" s="58"/>
      <c r="F23" s="56"/>
      <c r="G23" s="56"/>
      <c r="H23" s="56"/>
      <c r="I23" s="56"/>
      <c r="J23" s="56"/>
      <c r="K23" s="56"/>
      <c r="L23" s="56"/>
      <c r="M23" s="56"/>
    </row>
    <row r="24" spans="3:13" x14ac:dyDescent="0.25">
      <c r="C24" s="60" t="s">
        <v>53</v>
      </c>
      <c r="D24" s="56"/>
      <c r="E24" s="56"/>
      <c r="F24" s="56"/>
      <c r="G24" s="56"/>
      <c r="H24" s="56"/>
      <c r="I24" s="56"/>
      <c r="J24" s="56"/>
      <c r="K24" s="56"/>
      <c r="L24" s="56"/>
      <c r="M24" s="56"/>
    </row>
    <row r="25" spans="3:13" x14ac:dyDescent="0.25">
      <c r="C25" s="57"/>
      <c r="D25" s="56"/>
      <c r="E25" s="56"/>
      <c r="F25" s="56"/>
      <c r="G25" s="61" t="s">
        <v>42</v>
      </c>
      <c r="H25" s="56"/>
      <c r="I25" s="56"/>
      <c r="J25" s="56"/>
      <c r="K25" s="56"/>
      <c r="L25" s="56"/>
      <c r="M25" s="56"/>
    </row>
    <row r="26" spans="3:13" x14ac:dyDescent="0.25">
      <c r="C26" s="62" t="s">
        <v>30</v>
      </c>
      <c r="D26" s="58" t="s">
        <v>39</v>
      </c>
      <c r="E26" s="57" t="s">
        <v>40</v>
      </c>
      <c r="F26" s="63" t="s">
        <v>41</v>
      </c>
      <c r="G26" s="57" t="s">
        <v>43</v>
      </c>
      <c r="H26" s="56"/>
      <c r="I26" s="56"/>
      <c r="J26" s="56"/>
      <c r="K26" s="56"/>
      <c r="L26" s="56"/>
      <c r="M26" s="56"/>
    </row>
    <row r="27" spans="3:13" x14ac:dyDescent="0.25">
      <c r="C27" s="64">
        <f>SUM(Table5[[Salary, wage, commission, or similar comp]:[Pymt of state/local tax assessed on comp of employees]])</f>
        <v>0</v>
      </c>
      <c r="D27" s="56"/>
      <c r="E27" s="58">
        <f>E22</f>
        <v>4</v>
      </c>
      <c r="F27" s="56"/>
      <c r="G27" s="57" t="s">
        <v>44</v>
      </c>
      <c r="H27" s="56"/>
      <c r="I27" s="56"/>
      <c r="J27" s="56"/>
      <c r="K27" s="56"/>
      <c r="L27" s="56"/>
      <c r="M27" s="56"/>
    </row>
    <row r="28" spans="3:13" x14ac:dyDescent="0.25">
      <c r="C28" s="57"/>
      <c r="D28" s="56"/>
      <c r="E28" s="56"/>
      <c r="F28" s="56"/>
      <c r="G28" s="61" t="s">
        <v>45</v>
      </c>
      <c r="H28" s="56"/>
      <c r="I28" s="56"/>
      <c r="J28" s="56"/>
      <c r="K28" s="56"/>
      <c r="L28" s="56"/>
      <c r="M28" s="56"/>
    </row>
    <row r="29" spans="3:13" x14ac:dyDescent="0.25">
      <c r="C29" s="57"/>
      <c r="D29" s="56"/>
      <c r="E29" s="56"/>
      <c r="F29" s="56"/>
      <c r="G29" s="57" t="s">
        <v>43</v>
      </c>
      <c r="H29" s="56"/>
      <c r="I29" s="56"/>
      <c r="J29" s="56"/>
      <c r="K29" s="56"/>
      <c r="L29" s="56"/>
      <c r="M29" s="56"/>
    </row>
    <row r="30" spans="3:13" x14ac:dyDescent="0.25">
      <c r="C30" s="57"/>
      <c r="D30" s="66" t="s">
        <v>57</v>
      </c>
      <c r="E30" s="65">
        <f>C27*(E27/4)</f>
        <v>0</v>
      </c>
      <c r="F30" s="56"/>
      <c r="G30" s="57" t="s">
        <v>46</v>
      </c>
      <c r="H30" s="56"/>
      <c r="I30" s="56"/>
      <c r="J30" s="56"/>
      <c r="K30" s="56"/>
      <c r="L30" s="56"/>
      <c r="M30" s="56"/>
    </row>
    <row r="31" spans="3:13" x14ac:dyDescent="0.25">
      <c r="C31" s="57"/>
      <c r="D31" s="56"/>
      <c r="E31" s="56"/>
      <c r="F31" s="56"/>
      <c r="G31" s="61" t="s">
        <v>47</v>
      </c>
      <c r="H31" s="56"/>
      <c r="I31" s="56"/>
      <c r="J31" s="56"/>
      <c r="K31" s="56"/>
      <c r="L31" s="56"/>
      <c r="M31" s="56"/>
    </row>
    <row r="32" spans="3:13" x14ac:dyDescent="0.25">
      <c r="C32" s="57"/>
      <c r="D32" s="56"/>
      <c r="E32" s="56"/>
      <c r="F32" s="56"/>
      <c r="G32" s="57" t="s">
        <v>43</v>
      </c>
      <c r="H32" s="56"/>
      <c r="I32" s="56"/>
      <c r="J32" s="56"/>
      <c r="K32" s="56"/>
      <c r="L32" s="56"/>
      <c r="M32" s="56"/>
    </row>
    <row r="33" spans="3:13" x14ac:dyDescent="0.25">
      <c r="C33" s="57"/>
      <c r="D33" s="56"/>
      <c r="E33" s="56"/>
      <c r="F33" s="56"/>
      <c r="G33" s="57" t="s">
        <v>44</v>
      </c>
      <c r="H33" s="56"/>
      <c r="I33" s="56"/>
      <c r="J33" s="56"/>
      <c r="K33" s="56"/>
      <c r="L33" s="56"/>
      <c r="M33" s="56"/>
    </row>
    <row r="34" spans="3:13" x14ac:dyDescent="0.25">
      <c r="C34" s="57"/>
      <c r="D34" s="56"/>
      <c r="E34" s="56"/>
      <c r="F34" s="56"/>
      <c r="G34" s="57"/>
      <c r="H34" s="56"/>
      <c r="I34" s="56"/>
      <c r="J34" s="56"/>
      <c r="K34" s="56"/>
      <c r="L34" s="56"/>
      <c r="M34" s="56"/>
    </row>
    <row r="35" spans="3:13" x14ac:dyDescent="0.25">
      <c r="C35" s="60" t="s">
        <v>54</v>
      </c>
      <c r="D35" s="56"/>
      <c r="E35" s="56"/>
      <c r="F35" s="56"/>
      <c r="G35" s="57"/>
      <c r="H35" s="56"/>
      <c r="I35" s="56"/>
      <c r="J35" s="56"/>
      <c r="K35" s="56"/>
      <c r="L35" s="56"/>
      <c r="M35" s="56"/>
    </row>
    <row r="36" spans="3:13" x14ac:dyDescent="0.25">
      <c r="C36" s="56"/>
      <c r="D36" s="56"/>
      <c r="E36" s="56"/>
      <c r="F36" s="56"/>
      <c r="G36" s="57"/>
      <c r="H36" s="56"/>
      <c r="I36" s="56"/>
      <c r="J36" s="56"/>
      <c r="K36" s="56"/>
      <c r="L36" s="56"/>
      <c r="M36" s="56"/>
    </row>
    <row r="37" spans="3:13" x14ac:dyDescent="0.25">
      <c r="C37" s="62" t="s">
        <v>30</v>
      </c>
      <c r="D37" s="58" t="s">
        <v>55</v>
      </c>
      <c r="E37" s="56" t="s">
        <v>56</v>
      </c>
      <c r="F37" s="56"/>
      <c r="G37" s="57"/>
      <c r="H37" s="56"/>
      <c r="I37" s="56"/>
      <c r="J37" s="56"/>
      <c r="K37" s="56"/>
      <c r="L37" s="56"/>
      <c r="M37" s="56"/>
    </row>
    <row r="38" spans="3:13" x14ac:dyDescent="0.25">
      <c r="C38" s="65">
        <f>SUM(Table5[[Salary, wage, commission, or similar comp]:[Pymt of state/local tax assessed on comp of employees]])</f>
        <v>0</v>
      </c>
      <c r="D38" s="56"/>
      <c r="E38" s="56">
        <v>2000</v>
      </c>
      <c r="F38" s="56"/>
      <c r="G38" s="57"/>
      <c r="H38" s="56"/>
      <c r="I38" s="56"/>
      <c r="J38" s="56"/>
      <c r="K38" s="56"/>
      <c r="L38" s="56"/>
      <c r="M38" s="56"/>
    </row>
    <row r="39" spans="3:13" x14ac:dyDescent="0.25">
      <c r="C39" s="56"/>
      <c r="D39" s="56"/>
      <c r="E39" s="56"/>
      <c r="F39" s="56"/>
      <c r="G39" s="57"/>
      <c r="H39" s="56"/>
      <c r="I39" s="56"/>
      <c r="J39" s="56"/>
      <c r="K39" s="56"/>
      <c r="L39" s="56"/>
      <c r="M39" s="56"/>
    </row>
    <row r="40" spans="3:13" x14ac:dyDescent="0.25">
      <c r="C40" s="56"/>
      <c r="D40" s="66" t="s">
        <v>57</v>
      </c>
      <c r="E40" s="65">
        <f>C38-E38</f>
        <v>-2000</v>
      </c>
      <c r="F40" s="56"/>
      <c r="G40" s="57"/>
      <c r="H40" s="56"/>
      <c r="I40" s="56"/>
      <c r="J40" s="56"/>
      <c r="K40" s="56"/>
      <c r="L40" s="56"/>
      <c r="M40" s="56"/>
    </row>
    <row r="41" spans="3:13" x14ac:dyDescent="0.25">
      <c r="C41" s="56"/>
      <c r="D41" s="56"/>
      <c r="E41" s="56"/>
      <c r="F41" s="56"/>
      <c r="G41" s="57"/>
      <c r="H41" s="56"/>
      <c r="I41" s="56"/>
      <c r="J41" s="56"/>
      <c r="K41" s="56"/>
      <c r="L41" s="56"/>
      <c r="M41" s="56"/>
    </row>
    <row r="42" spans="3:13" x14ac:dyDescent="0.25">
      <c r="C42" s="56"/>
      <c r="D42" s="56"/>
      <c r="E42" s="56"/>
      <c r="F42" s="56"/>
      <c r="G42" s="57"/>
      <c r="H42" s="56"/>
      <c r="I42" s="56"/>
      <c r="J42" s="56"/>
      <c r="K42" s="56"/>
      <c r="L42" s="56"/>
      <c r="M42" s="56"/>
    </row>
    <row r="43" spans="3:13" x14ac:dyDescent="0.25">
      <c r="C43" s="55" t="s">
        <v>48</v>
      </c>
      <c r="D43" s="56"/>
      <c r="E43" s="56"/>
      <c r="F43" s="56"/>
      <c r="G43" s="56"/>
      <c r="H43" s="56"/>
      <c r="I43" s="56"/>
      <c r="J43" s="56"/>
      <c r="K43" s="56"/>
      <c r="L43" s="56"/>
      <c r="M43" s="56"/>
    </row>
    <row r="44" spans="3:13" x14ac:dyDescent="0.25">
      <c r="C44" s="57" t="s">
        <v>49</v>
      </c>
      <c r="D44" s="56"/>
      <c r="E44" s="56"/>
      <c r="F44" s="56"/>
      <c r="G44" s="56"/>
      <c r="H44" s="56"/>
      <c r="I44" s="56"/>
      <c r="J44" s="56"/>
      <c r="K44" s="56"/>
      <c r="L44" s="56"/>
      <c r="M44" s="56"/>
    </row>
    <row r="45" spans="3:13" x14ac:dyDescent="0.25">
      <c r="C45" s="62" t="s">
        <v>50</v>
      </c>
      <c r="D45" s="56"/>
      <c r="E45" s="56"/>
      <c r="F45" s="56"/>
      <c r="G45" s="56"/>
      <c r="H45" s="56"/>
      <c r="I45" s="56"/>
      <c r="J45" s="56"/>
      <c r="K45" s="56"/>
      <c r="L45" s="56"/>
      <c r="M45" s="56"/>
    </row>
    <row r="46" spans="3:13" x14ac:dyDescent="0.25">
      <c r="C46" s="56"/>
      <c r="D46" s="56"/>
      <c r="E46" s="56"/>
      <c r="F46" s="56"/>
      <c r="G46" s="56"/>
      <c r="H46" s="56"/>
      <c r="I46" s="56"/>
      <c r="J46" s="56"/>
      <c r="K46" s="56"/>
      <c r="L46" s="56"/>
      <c r="M46" s="56"/>
    </row>
  </sheetData>
  <phoneticPr fontId="11" type="noConversion"/>
  <printOptions horizontalCentered="1"/>
  <pageMargins left="0.7" right="0.7" top="0.75" bottom="0.75" header="0.3" footer="0.3"/>
  <pageSetup scale="64" orientation="landscape" horizontalDpi="4294967293" verticalDpi="4294967293"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09B4-FA8F-4D92-AA48-29427EA23BCA}">
  <sheetPr>
    <pageSetUpPr fitToPage="1"/>
  </sheetPr>
  <dimension ref="B2:L32"/>
  <sheetViews>
    <sheetView showGridLines="0" workbookViewId="0">
      <selection activeCell="N3" sqref="N3"/>
    </sheetView>
  </sheetViews>
  <sheetFormatPr defaultRowHeight="15" x14ac:dyDescent="0.25"/>
  <cols>
    <col min="2" max="2" width="21.42578125" customWidth="1"/>
  </cols>
  <sheetData>
    <row r="2" spans="2:12" x14ac:dyDescent="0.25">
      <c r="B2" s="29" t="s">
        <v>8</v>
      </c>
      <c r="C2" s="28"/>
      <c r="D2" s="28"/>
      <c r="E2" s="28"/>
      <c r="F2" s="28"/>
      <c r="G2" s="28"/>
      <c r="H2" s="28"/>
      <c r="I2" s="28"/>
      <c r="J2" s="28"/>
    </row>
    <row r="3" spans="2:12" x14ac:dyDescent="0.25">
      <c r="B3" s="30" t="s">
        <v>7</v>
      </c>
      <c r="C3" s="97" t="s">
        <v>11</v>
      </c>
      <c r="D3" s="97"/>
      <c r="E3" s="97"/>
      <c r="F3" s="97"/>
      <c r="G3" s="97"/>
      <c r="H3" s="97"/>
      <c r="I3" s="97"/>
      <c r="J3" s="97"/>
      <c r="K3" s="67"/>
      <c r="L3" s="67"/>
    </row>
    <row r="4" spans="2:12" x14ac:dyDescent="0.25">
      <c r="B4" s="30" t="s">
        <v>9</v>
      </c>
      <c r="C4" s="97" t="s">
        <v>10</v>
      </c>
      <c r="D4" s="97"/>
      <c r="E4" s="97"/>
      <c r="F4" s="97"/>
      <c r="G4" s="97"/>
      <c r="H4" s="97"/>
      <c r="I4" s="97"/>
      <c r="J4" s="97"/>
      <c r="K4" s="67"/>
      <c r="L4" s="67"/>
    </row>
    <row r="5" spans="2:12" x14ac:dyDescent="0.25">
      <c r="B5" s="30" t="s">
        <v>12</v>
      </c>
      <c r="C5" s="98" t="s">
        <v>19</v>
      </c>
      <c r="D5" s="98"/>
      <c r="E5" s="98"/>
      <c r="F5" s="98"/>
      <c r="G5" s="98"/>
      <c r="H5" s="98"/>
      <c r="I5" s="98"/>
      <c r="J5" s="98"/>
      <c r="K5" s="67"/>
      <c r="L5" s="67"/>
    </row>
    <row r="6" spans="2:12" x14ac:dyDescent="0.25">
      <c r="B6" s="30" t="s">
        <v>13</v>
      </c>
      <c r="C6" s="99" t="s">
        <v>14</v>
      </c>
      <c r="D6" s="99"/>
      <c r="E6" s="99"/>
      <c r="F6" s="99"/>
      <c r="G6" s="99"/>
      <c r="H6" s="99"/>
      <c r="I6" s="99"/>
      <c r="J6" s="99"/>
      <c r="K6" s="67"/>
      <c r="L6" s="67"/>
    </row>
    <row r="7" spans="2:12" x14ac:dyDescent="0.25">
      <c r="B7" s="30" t="s">
        <v>64</v>
      </c>
      <c r="C7" s="68" t="s">
        <v>65</v>
      </c>
      <c r="D7" s="67"/>
      <c r="E7" s="67"/>
      <c r="F7" s="67"/>
      <c r="G7" s="67"/>
      <c r="H7" s="67"/>
      <c r="I7" s="67"/>
      <c r="J7" s="67"/>
      <c r="K7" s="67"/>
      <c r="L7" s="67"/>
    </row>
    <row r="9" spans="2:12" x14ac:dyDescent="0.25">
      <c r="B9" s="7" t="s">
        <v>58</v>
      </c>
    </row>
    <row r="10" spans="2:12" x14ac:dyDescent="0.25">
      <c r="B10" t="s">
        <v>59</v>
      </c>
    </row>
    <row r="11" spans="2:12" x14ac:dyDescent="0.25">
      <c r="B11" t="s">
        <v>60</v>
      </c>
    </row>
    <row r="12" spans="2:12" x14ac:dyDescent="0.25">
      <c r="B12" t="s">
        <v>61</v>
      </c>
    </row>
    <row r="13" spans="2:12" x14ac:dyDescent="0.25">
      <c r="B13" t="s">
        <v>62</v>
      </c>
    </row>
    <row r="14" spans="2:12" x14ac:dyDescent="0.25">
      <c r="B14" s="9" t="s">
        <v>63</v>
      </c>
    </row>
    <row r="16" spans="2:12" x14ac:dyDescent="0.25">
      <c r="B16" s="7" t="s">
        <v>66</v>
      </c>
    </row>
    <row r="17" spans="2:2" x14ac:dyDescent="0.25">
      <c r="B17" t="s">
        <v>67</v>
      </c>
    </row>
    <row r="19" spans="2:2" x14ac:dyDescent="0.25">
      <c r="B19" s="7" t="s">
        <v>68</v>
      </c>
    </row>
    <row r="20" spans="2:2" x14ac:dyDescent="0.25">
      <c r="B20" t="s">
        <v>69</v>
      </c>
    </row>
    <row r="21" spans="2:2" x14ac:dyDescent="0.25">
      <c r="B21" s="8" t="s">
        <v>71</v>
      </c>
    </row>
    <row r="22" spans="2:2" x14ac:dyDescent="0.25">
      <c r="B22" s="69" t="s">
        <v>70</v>
      </c>
    </row>
    <row r="24" spans="2:2" x14ac:dyDescent="0.25">
      <c r="B24" s="7" t="s">
        <v>72</v>
      </c>
    </row>
    <row r="25" spans="2:2" x14ac:dyDescent="0.25">
      <c r="B25" t="s">
        <v>73</v>
      </c>
    </row>
    <row r="26" spans="2:2" x14ac:dyDescent="0.25">
      <c r="B26" s="8" t="s">
        <v>74</v>
      </c>
    </row>
    <row r="27" spans="2:2" x14ac:dyDescent="0.25">
      <c r="B27" s="8" t="s">
        <v>75</v>
      </c>
    </row>
    <row r="28" spans="2:2" x14ac:dyDescent="0.25">
      <c r="B28" s="8" t="s">
        <v>76</v>
      </c>
    </row>
    <row r="30" spans="2:2" x14ac:dyDescent="0.25">
      <c r="B30" s="7" t="s">
        <v>77</v>
      </c>
    </row>
    <row r="31" spans="2:2" x14ac:dyDescent="0.25">
      <c r="B31" t="s">
        <v>78</v>
      </c>
    </row>
    <row r="32" spans="2:2" x14ac:dyDescent="0.25">
      <c r="B32" s="8" t="s">
        <v>79</v>
      </c>
    </row>
  </sheetData>
  <mergeCells count="4">
    <mergeCell ref="C3:J3"/>
    <mergeCell ref="C4:J4"/>
    <mergeCell ref="C5:J5"/>
    <mergeCell ref="C6:J6"/>
  </mergeCells>
  <hyperlinks>
    <hyperlink ref="B22" r:id="rId1" xr:uid="{5CB1CF7B-97E5-4257-A29F-E11A1EBE3D0C}"/>
  </hyperlinks>
  <printOptions horizontalCentered="1"/>
  <pageMargins left="0.7" right="0.7" top="0.75" bottom="0.75" header="0.3" footer="0.3"/>
  <pageSetup scale="75" fitToHeight="0" orientation="landscape" horizontalDpi="4294967293" verticalDpi="4294967293" r:id="rId2"/>
  <ignoredErrors>
    <ignoredError sqref="C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Payroll Costs</vt:lpstr>
      <vt:lpstr>Foregiveness</vt:lpstr>
      <vt:lpstr>Q&amp;A</vt:lpstr>
      <vt:lpstr>avgpyrll2019</vt:lpstr>
      <vt:lpstr>LoanDate</vt:lpstr>
      <vt:lpstr>multiple</vt:lpstr>
      <vt:lpstr>'Payroll Costs'!Print_Area</vt:lpstr>
    </vt:vector>
  </TitlesOfParts>
  <Company>Pacific Enterprise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 Halbmaier</dc:creator>
  <cp:lastModifiedBy>Trevor Shickman</cp:lastModifiedBy>
  <cp:lastPrinted>2020-03-29T01:27:28Z</cp:lastPrinted>
  <dcterms:created xsi:type="dcterms:W3CDTF">2020-03-20T22:57:54Z</dcterms:created>
  <dcterms:modified xsi:type="dcterms:W3CDTF">2020-04-02T01:59:44Z</dcterms:modified>
</cp:coreProperties>
</file>